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<sst xmlns="http://schemas.openxmlformats.org/spreadsheetml/2006/main" count="221" uniqueCount="111">
  <si>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</si>
  <si>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</si>
  <si>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</si>
  <si>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</si>
  <si>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</si>
  <si>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</si>
  <si>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</si>
  <si>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</si>
  <si>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</si>
  <si>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</si>
  <si>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</si>
  <si>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</si>
  <si>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</si>
  <si>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</si>
  <si>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</si>
  <si>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</si>
  <si>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</si>
  <si>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</si>
  <si>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</si>
  <si>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</si>
  <si>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</si>
  <si>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</si>
  <si>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</si>
  <si>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</si>
  <si>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</si>
  <si>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</si>
  <si>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</si>
  <si>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</si>
  <si>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</si>
  <si>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</si>
  <si>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</si>
  <si>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</si>
  <si>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</si>
  <si>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</si>
  <si>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</si>
  <si>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</si>
  <si>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</si>
  <si>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</si>
  <si>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</si>
  <si>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</si>
  <si>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</si>
  <si>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</si>
  <si>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</si>
  <si>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</si>
  <si>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</si>
  <si>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</si>
  <si>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</si>
  <si>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</si>
  <si>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</si>
  <si>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</si>
  <si>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</si>
  <si>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</si>
  <si>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</si>
  <si>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</si>
  <si>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</si>
  <si>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</si>
  <si>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</si>
  <si>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</si>
  <si>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</si>
  <si>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</si>
  <si>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</si>
  <si>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</si>
  <si>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</si>
  <si>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</si>
  <si>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</si>
  <si>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</si>
  <si>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</si>
  <si>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</si>
  <si>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</si>
  <si>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</si>
  <si>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</si>
  <si>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</si>
  <si>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</si>
  <si>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</si>
  <si>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</si>
  <si>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</si>
  <si>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</si>
  <si>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</si>
  <si>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</si>
  <si>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</si>
  <si>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</si>
  <si>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</si>
  <si>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</si>
  <si>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</si>
  <si>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</si>
  <si>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</si>
  <si>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</si>
  <si>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</si>
  <si>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</si>
  <si>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</si>
  <si>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</si>
  <si>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</si>
  <si>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</si>
  <si>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</si>
  <si>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</si>
  <si>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</si>
  <si>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</si>
  <si>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</si>
  <si>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</si>
  <si>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</si>
  <si>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</si>
  <si>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</si>
  <si>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</si>
  <si>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</si>
  <si>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</si>
  <si>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</si>
  <si>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</si>
  <si>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</si>
  <si>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各年度において単年度収支が赤字である。老朽化に伴う修繕費用増や地方債償還金等の支出によるものと考えられ、費用の削減等、一層の経営改善が必要と考えられる。
④企業債残高対事業規模比率について。
　平均値と比べ比率は大きいが、右肩下がりの傾向にある。地方債現在高合計は年々減少しており、数年後には類似団体と同程度の状況になると考えられる。
⑤経営回収率について。
　回収率100%未満の年度があり、経費が全て使用料で賄えているとは言い難い。更なる費用削減等、一層の経営改善が必要と考えられる。
⑥汚水処理原価について。
　類似団体平均値と比べ原価が低く、効率的に汚水処理が実施されていると思われるが、今後は老朽化に伴う修繕費用の増が見込まれるため、一層の経営改善が必要であると考えられる。
⑦施設利用率について。
　類似団体と比べ利用率は低く、僅かではあるが経年右肩下がりになっている。町内人口の減少により利用人口が減少していることが原因と思われ、利用率は今後も減少していくと思われる。
⑧水洗化率について。
　平均値前後ではあるが100％未満であることから水質保全の観点では問題が生じる可能性があると思われる。区域内整備は終わっているため、接続率向上への更なる取組が必要であると考えられる。</t>
    <rPh sb="1" eb="4">
      <t>シュウエキテキ</t>
    </rPh>
    <rPh sb="4" eb="6">
      <t>シュウシ</t>
    </rPh>
    <rPh sb="6" eb="8">
      <t>ヒリツ</t>
    </rPh>
    <rPh sb="15" eb="16">
      <t>カク</t>
    </rPh>
    <rPh sb="16" eb="17">
      <t>ネン</t>
    </rPh>
    <rPh sb="17" eb="18">
      <t>ド</t>
    </rPh>
    <rPh sb="22" eb="25">
      <t>タンネンド</t>
    </rPh>
    <rPh sb="25" eb="27">
      <t>シュウシ</t>
    </rPh>
    <rPh sb="28" eb="30">
      <t>アカジ</t>
    </rPh>
    <rPh sb="34" eb="37">
      <t>ロウキュウカ</t>
    </rPh>
    <rPh sb="38" eb="39">
      <t>トモナ</t>
    </rPh>
    <rPh sb="40" eb="42">
      <t>シュウゼン</t>
    </rPh>
    <rPh sb="42" eb="44">
      <t>ヒヨウ</t>
    </rPh>
    <rPh sb="44" eb="45">
      <t>ゾウ</t>
    </rPh>
    <rPh sb="46" eb="49">
      <t>チホウサイ</t>
    </rPh>
    <rPh sb="49" eb="52">
      <t>ショウカンキン</t>
    </rPh>
    <rPh sb="52" eb="53">
      <t>トウ</t>
    </rPh>
    <rPh sb="54" eb="56">
      <t>シシュツ</t>
    </rPh>
    <rPh sb="62" eb="63">
      <t>カンガ</t>
    </rPh>
    <rPh sb="67" eb="69">
      <t>ヒヨウ</t>
    </rPh>
    <rPh sb="70" eb="72">
      <t>サクゲン</t>
    </rPh>
    <rPh sb="72" eb="73">
      <t>トウ</t>
    </rPh>
    <rPh sb="74" eb="76">
      <t>イッソウ</t>
    </rPh>
    <rPh sb="77" eb="79">
      <t>ケイエイ</t>
    </rPh>
    <rPh sb="79" eb="81">
      <t>カイゼン</t>
    </rPh>
    <rPh sb="82" eb="84">
      <t>ヒツヨウ</t>
    </rPh>
    <rPh sb="85" eb="86">
      <t>カンガ</t>
    </rPh>
    <rPh sb="93" eb="95">
      <t>キギョウ</t>
    </rPh>
    <rPh sb="95" eb="96">
      <t>サイ</t>
    </rPh>
    <rPh sb="96" eb="98">
      <t>ザンダカ</t>
    </rPh>
    <rPh sb="98" eb="99">
      <t>タイ</t>
    </rPh>
    <rPh sb="99" eb="101">
      <t>ジギョウ</t>
    </rPh>
    <rPh sb="101" eb="103">
      <t>キボ</t>
    </rPh>
    <rPh sb="103" eb="105">
      <t>ヒリツ</t>
    </rPh>
    <rPh sb="112" eb="115">
      <t>ヘイキンチ</t>
    </rPh>
    <rPh sb="116" eb="117">
      <t>クラ</t>
    </rPh>
    <rPh sb="118" eb="120">
      <t>ヒリツ</t>
    </rPh>
    <rPh sb="121" eb="122">
      <t>オオ</t>
    </rPh>
    <rPh sb="126" eb="129">
      <t>ミギカタサ</t>
    </rPh>
    <rPh sb="132" eb="134">
      <t>ケイコウ</t>
    </rPh>
    <rPh sb="138" eb="141">
      <t>チホウサイ</t>
    </rPh>
    <rPh sb="141" eb="143">
      <t>ゲンザイ</t>
    </rPh>
    <rPh sb="143" eb="144">
      <t>ダカ</t>
    </rPh>
    <rPh sb="144" eb="146">
      <t>ゴウケイ</t>
    </rPh>
    <rPh sb="147" eb="149">
      <t>ネンネン</t>
    </rPh>
    <rPh sb="149" eb="151">
      <t>ゲンショウ</t>
    </rPh>
    <rPh sb="156" eb="159">
      <t>スウネンゴ</t>
    </rPh>
    <rPh sb="161" eb="163">
      <t>ルイジ</t>
    </rPh>
    <rPh sb="163" eb="165">
      <t>ダンタイ</t>
    </rPh>
    <rPh sb="166" eb="169">
      <t>ドウテイド</t>
    </rPh>
    <rPh sb="170" eb="172">
      <t>ジョウキョウ</t>
    </rPh>
    <rPh sb="176" eb="177">
      <t>カンガ</t>
    </rPh>
    <rPh sb="184" eb="186">
      <t>ケイエイ</t>
    </rPh>
    <rPh sb="186" eb="188">
      <t>カイシュウ</t>
    </rPh>
    <rPh sb="188" eb="189">
      <t>リツ</t>
    </rPh>
    <rPh sb="196" eb="198">
      <t>カイシュウ</t>
    </rPh>
    <rPh sb="198" eb="199">
      <t>リツ</t>
    </rPh>
    <rPh sb="203" eb="205">
      <t>ミマン</t>
    </rPh>
    <rPh sb="206" eb="208">
      <t>ネンド</t>
    </rPh>
    <rPh sb="212" eb="214">
      <t>ケイヒ</t>
    </rPh>
    <rPh sb="215" eb="216">
      <t>スベ</t>
    </rPh>
    <rPh sb="217" eb="219">
      <t>シヨウ</t>
    </rPh>
    <rPh sb="219" eb="220">
      <t>リョウ</t>
    </rPh>
    <rPh sb="221" eb="222">
      <t>マカナ</t>
    </rPh>
    <rPh sb="228" eb="229">
      <t>イ</t>
    </rPh>
    <rPh sb="230" eb="231">
      <t>ガタ</t>
    </rPh>
    <rPh sb="233" eb="234">
      <t>サラ</t>
    </rPh>
    <rPh sb="236" eb="238">
      <t>ヒヨウ</t>
    </rPh>
    <rPh sb="238" eb="240">
      <t>サクゲン</t>
    </rPh>
    <rPh sb="240" eb="241">
      <t>トウ</t>
    </rPh>
    <rPh sb="242" eb="244">
      <t>イッソウ</t>
    </rPh>
    <rPh sb="245" eb="247">
      <t>ケイエイ</t>
    </rPh>
    <rPh sb="247" eb="249">
      <t>カイゼン</t>
    </rPh>
    <rPh sb="250" eb="252">
      <t>ヒツヨウ</t>
    </rPh>
    <rPh sb="253" eb="254">
      <t>カンガ</t>
    </rPh>
    <rPh sb="261" eb="263">
      <t>オスイ</t>
    </rPh>
    <rPh sb="263" eb="265">
      <t>ショリ</t>
    </rPh>
    <rPh sb="265" eb="267">
      <t>ゲンカ</t>
    </rPh>
    <rPh sb="274" eb="276">
      <t>ルイジ</t>
    </rPh>
    <rPh sb="276" eb="278">
      <t>ダンタイ</t>
    </rPh>
    <rPh sb="278" eb="281">
      <t>ヘイキンチ</t>
    </rPh>
    <rPh sb="282" eb="283">
      <t>クラ</t>
    </rPh>
    <rPh sb="284" eb="286">
      <t>ゲンカ</t>
    </rPh>
    <rPh sb="287" eb="288">
      <t>ヒク</t>
    </rPh>
    <rPh sb="290" eb="293">
      <t>コウリツテキ</t>
    </rPh>
    <rPh sb="294" eb="296">
      <t>オスイ</t>
    </rPh>
    <rPh sb="296" eb="298">
      <t>ショリ</t>
    </rPh>
    <rPh sb="299" eb="301">
      <t>ジッシ</t>
    </rPh>
    <rPh sb="307" eb="308">
      <t>オモ</t>
    </rPh>
    <rPh sb="313" eb="315">
      <t>コンゴ</t>
    </rPh>
    <rPh sb="337" eb="339">
      <t>イッソウ</t>
    </rPh>
    <rPh sb="340" eb="342">
      <t>ケイエイ</t>
    </rPh>
    <rPh sb="342" eb="344">
      <t>カイゼン</t>
    </rPh>
    <rPh sb="345" eb="347">
      <t>ヒツヨウ</t>
    </rPh>
    <rPh sb="351" eb="352">
      <t>カンガ</t>
    </rPh>
    <rPh sb="359" eb="361">
      <t>シセツ</t>
    </rPh>
    <rPh sb="361" eb="364">
      <t>リヨウリツ</t>
    </rPh>
    <rPh sb="371" eb="373">
      <t>ルイジ</t>
    </rPh>
    <rPh sb="373" eb="375">
      <t>ダンタイ</t>
    </rPh>
    <rPh sb="376" eb="377">
      <t>クラ</t>
    </rPh>
    <rPh sb="378" eb="381">
      <t>リヨウリツ</t>
    </rPh>
    <rPh sb="382" eb="383">
      <t>ヒク</t>
    </rPh>
    <rPh sb="385" eb="386">
      <t>ワズ</t>
    </rPh>
    <rPh sb="392" eb="394">
      <t>ケイネン</t>
    </rPh>
    <rPh sb="394" eb="396">
      <t>ミギカタ</t>
    </rPh>
    <rPh sb="396" eb="397">
      <t>サ</t>
    </rPh>
    <rPh sb="406" eb="407">
      <t>チョウ</t>
    </rPh>
    <rPh sb="407" eb="408">
      <t>ウチ</t>
    </rPh>
    <rPh sb="408" eb="410">
      <t>ジンコウ</t>
    </rPh>
    <rPh sb="411" eb="413">
      <t>ゲンショウ</t>
    </rPh>
    <rPh sb="416" eb="418">
      <t>リヨウ</t>
    </rPh>
    <rPh sb="418" eb="420">
      <t>ジンコウ</t>
    </rPh>
    <rPh sb="421" eb="423">
      <t>ゲンショウ</t>
    </rPh>
    <rPh sb="430" eb="432">
      <t>ゲンイン</t>
    </rPh>
    <rPh sb="433" eb="434">
      <t>オモ</t>
    </rPh>
    <rPh sb="437" eb="440">
      <t>リヨウリツ</t>
    </rPh>
    <rPh sb="441" eb="443">
      <t>コンゴ</t>
    </rPh>
    <rPh sb="444" eb="446">
      <t>ゲンショウ</t>
    </rPh>
    <rPh sb="451" eb="452">
      <t>オモ</t>
    </rPh>
    <rPh sb="458" eb="461">
      <t>スイセンカ</t>
    </rPh>
    <rPh sb="461" eb="462">
      <t>リツ</t>
    </rPh>
    <rPh sb="469" eb="472">
      <t>ヘイキンチ</t>
    </rPh>
    <rPh sb="472" eb="474">
      <t>ゼンゴ</t>
    </rPh>
    <rPh sb="483" eb="485">
      <t>ミマン</t>
    </rPh>
    <rPh sb="492" eb="494">
      <t>スイシツ</t>
    </rPh>
    <rPh sb="494" eb="496">
      <t>ホゼン</t>
    </rPh>
    <rPh sb="497" eb="499">
      <t>カンテン</t>
    </rPh>
    <rPh sb="501" eb="503">
      <t>モンダイ</t>
    </rPh>
    <rPh sb="504" eb="505">
      <t>ショウ</t>
    </rPh>
    <rPh sb="507" eb="510">
      <t>カノウセイ</t>
    </rPh>
    <rPh sb="514" eb="515">
      <t>オモ</t>
    </rPh>
    <rPh sb="519" eb="522">
      <t>クイキナイ</t>
    </rPh>
    <rPh sb="522" eb="524">
      <t>セイビ</t>
    </rPh>
    <rPh sb="525" eb="526">
      <t>オ</t>
    </rPh>
    <rPh sb="534" eb="536">
      <t>セツゾク</t>
    </rPh>
    <rPh sb="536" eb="537">
      <t>リツ</t>
    </rPh>
    <rPh sb="537" eb="539">
      <t>コウジョウ</t>
    </rPh>
    <rPh sb="541" eb="542">
      <t>サラ</t>
    </rPh>
    <rPh sb="544" eb="546">
      <t>トリクミ</t>
    </rPh>
    <rPh sb="547" eb="549">
      <t>ヒツヨウ</t>
    </rPh>
    <rPh sb="553" eb="554">
      <t>カンガ</t>
    </rPh>
    <phoneticPr fontId="4"/>
  </si>
  <si>
    <t>③管渠の更新等行っておらず、経年0%である。管渠設置以降老朽化が進んでいるものと思われるが、更新が進んでいないのが現状である。施設更新等へ向けた計画策定、財源の確保等、見直しをしていかなければならないと考えられる。</t>
    <rPh sb="1" eb="3">
      <t>カンキョ</t>
    </rPh>
    <rPh sb="4" eb="6">
      <t>コウシン</t>
    </rPh>
    <rPh sb="6" eb="7">
      <t>トウ</t>
    </rPh>
    <rPh sb="7" eb="8">
      <t>オコナ</t>
    </rPh>
    <rPh sb="14" eb="16">
      <t>ケイネン</t>
    </rPh>
    <rPh sb="22" eb="24">
      <t>カンキョ</t>
    </rPh>
    <rPh sb="24" eb="26">
      <t>セッチ</t>
    </rPh>
    <rPh sb="26" eb="28">
      <t>イコウ</t>
    </rPh>
    <rPh sb="28" eb="31">
      <t>ロウキュウカ</t>
    </rPh>
    <rPh sb="32" eb="33">
      <t>スス</t>
    </rPh>
    <rPh sb="40" eb="41">
      <t>オモ</t>
    </rPh>
    <rPh sb="46" eb="48">
      <t>コウシン</t>
    </rPh>
    <rPh sb="49" eb="50">
      <t>スス</t>
    </rPh>
    <rPh sb="57" eb="59">
      <t>ゲンジョウ</t>
    </rPh>
    <rPh sb="63" eb="65">
      <t>シセツ</t>
    </rPh>
    <rPh sb="65" eb="67">
      <t>コウシン</t>
    </rPh>
    <rPh sb="67" eb="68">
      <t>トウ</t>
    </rPh>
    <rPh sb="69" eb="70">
      <t>ム</t>
    </rPh>
    <rPh sb="72" eb="74">
      <t>ケイカク</t>
    </rPh>
    <rPh sb="74" eb="76">
      <t>サクテイ</t>
    </rPh>
    <rPh sb="77" eb="79">
      <t>ザイゲン</t>
    </rPh>
    <rPh sb="80" eb="82">
      <t>カクホ</t>
    </rPh>
    <rPh sb="82" eb="83">
      <t>トウ</t>
    </rPh>
    <rPh sb="84" eb="86">
      <t>ミナオ</t>
    </rPh>
    <rPh sb="101" eb="102">
      <t>カンガ</t>
    </rPh>
    <phoneticPr fontId="4"/>
  </si>
  <si>
    <t>企業債残高合計は年々減少してきている反面、老朽化に伴う施設更新等による負担が将来的に大きくなることが予想される。また、人口減少に伴う収入減により財源の確保も難しくなると思われ、今後は費用の削減や料金の見直し等、経営改善に向けた取組が必要になると思われる。同時に水洗化率の向上に向けた取組も並行して行っていく必要があると考えられる。</t>
    <rPh sb="0" eb="2">
      <t>キギョウ</t>
    </rPh>
    <rPh sb="2" eb="3">
      <t>サイ</t>
    </rPh>
    <rPh sb="3" eb="5">
      <t>ザンダカ</t>
    </rPh>
    <rPh sb="5" eb="7">
      <t>ゴウケイ</t>
    </rPh>
    <rPh sb="8" eb="10">
      <t>ネンネン</t>
    </rPh>
    <rPh sb="10" eb="12">
      <t>ゲンショウ</t>
    </rPh>
    <rPh sb="18" eb="20">
      <t>ハンメン</t>
    </rPh>
    <rPh sb="21" eb="24">
      <t>ロウキュウカ</t>
    </rPh>
    <rPh sb="25" eb="26">
      <t>トモナ</t>
    </rPh>
    <rPh sb="27" eb="29">
      <t>シセツ</t>
    </rPh>
    <rPh sb="29" eb="31">
      <t>コウシン</t>
    </rPh>
    <rPh sb="31" eb="32">
      <t>トウ</t>
    </rPh>
    <rPh sb="35" eb="37">
      <t>フタン</t>
    </rPh>
    <rPh sb="38" eb="41">
      <t>ショウライテキ</t>
    </rPh>
    <rPh sb="42" eb="43">
      <t>オオ</t>
    </rPh>
    <rPh sb="50" eb="52">
      <t>ヨソウ</t>
    </rPh>
    <rPh sb="59" eb="61">
      <t>ジンコウ</t>
    </rPh>
    <rPh sb="61" eb="63">
      <t>ゲンショウ</t>
    </rPh>
    <rPh sb="64" eb="65">
      <t>トモナ</t>
    </rPh>
    <rPh sb="66" eb="69">
      <t>シュウニュウゲン</t>
    </rPh>
    <rPh sb="72" eb="74">
      <t>ザイゲン</t>
    </rPh>
    <rPh sb="75" eb="77">
      <t>カクホ</t>
    </rPh>
    <rPh sb="78" eb="79">
      <t>ムズカ</t>
    </rPh>
    <rPh sb="84" eb="85">
      <t>オモ</t>
    </rPh>
    <rPh sb="88" eb="90">
      <t>コンゴ</t>
    </rPh>
    <rPh sb="91" eb="93">
      <t>ヒヨウ</t>
    </rPh>
    <rPh sb="94" eb="96">
      <t>サクゲン</t>
    </rPh>
    <rPh sb="97" eb="99">
      <t>リョウキン</t>
    </rPh>
    <rPh sb="100" eb="102">
      <t>ミナオ</t>
    </rPh>
    <rPh sb="103" eb="104">
      <t>トウ</t>
    </rPh>
    <rPh sb="105" eb="107">
      <t>ケイエイ</t>
    </rPh>
    <rPh sb="107" eb="109">
      <t>カイゼン</t>
    </rPh>
    <rPh sb="110" eb="111">
      <t>ム</t>
    </rPh>
    <rPh sb="113" eb="115">
      <t>トリクミ</t>
    </rPh>
    <rPh sb="116" eb="118">
      <t>ヒツヨウ</t>
    </rPh>
    <rPh sb="122" eb="123">
      <t>オモ</t>
    </rPh>
    <rPh sb="127" eb="129">
      <t>ドウジ</t>
    </rPh>
    <rPh sb="130" eb="133">
      <t>スイセンカ</t>
    </rPh>
    <rPh sb="133" eb="134">
      <t>リツ</t>
    </rPh>
    <rPh sb="135" eb="137">
      <t>コウジョウ</t>
    </rPh>
    <rPh sb="138" eb="139">
      <t>ム</t>
    </rPh>
    <rPh sb="141" eb="143">
      <t>トリクミ</t>
    </rPh>
    <rPh sb="144" eb="146">
      <t>ヘイコウ</t>
    </rPh>
    <rPh sb="148" eb="149">
      <t>オコナ</t>
    </rPh>
    <rPh sb="153" eb="155">
      <t>ヒツヨウ</t>
    </rPh>
    <rPh sb="159" eb="1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</si>
</sst>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350912"/>
        <c:axId val="69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69350912"/>
        <c:axId val="69352832"/>
      </c:lineChart>
      <c:dateAx>
        <c:axId val="69350912"/>
        <c:scaling>
          <c:orientation val="minMax"/>
        </c:scaling>
        <c:delete val="1"/>
        <c:axPos val="b"/>
        <c:numFmt formatCode="ge" sourceLinked="1"/>
        <c:majorTickMark val="none"/>
        <c:minorTickMark val="none"/>
        <c:tickLblPos val="none"/>
        <c:crossAx val="69352832"/>
        <c:crosses val="autoZero"/>
        <c:auto val="1"/>
        <c:lblOffset val="100"/>
        <c:baseTimeUnit val="years"/>
      </c:dateAx>
      <c:valAx>
        <c:axId val="69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41.16</c:v>
                </c:pt>
                <c:pt idx="1">
                  <c:v>41.41</c:v>
                </c:pt>
                <c:pt idx="2">
                  <c:v>39.39</c:v>
                </c:pt>
                <c:pt idx="3">
                  <c:v>37.369999999999997</c:v>
                </c:pt>
                <c:pt idx="4">
                  <c:v>38.89</c:v>
                </c:pt>
              </c:numCache>
            </c:numRef>
          </c:val>
        </c:ser>
        <c:dLbls>
          <c:showLegendKey val="0"/>
          <c:showVal val="0"/>
          <c:showCatName val="0"/>
          <c:showSerName val="0"/>
          <c:showPercent val="0"/>
          <c:showBubbleSize val="0"/>
        </c:dLbls>
        <c:gapWidth val="150"/>
        <c:axId val="82794368"/>
        <c:axId val="828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82794368"/>
        <c:axId val="82817024"/>
      </c:lineChart>
      <c:dateAx>
        <c:axId val="82794368"/>
        <c:scaling>
          <c:orientation val="minMax"/>
        </c:scaling>
        <c:delete val="1"/>
        <c:axPos val="b"/>
        <c:numFmt formatCode="ge" sourceLinked="1"/>
        <c:majorTickMark val="none"/>
        <c:minorTickMark val="none"/>
        <c:tickLblPos val="none"/>
        <c:crossAx val="82817024"/>
        <c:crosses val="autoZero"/>
        <c:auto val="1"/>
        <c:lblOffset val="100"/>
        <c:baseTimeUnit val="years"/>
      </c:dateAx>
      <c:valAx>
        <c:axId val="82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85.95</c:v>
                </c:pt>
                <c:pt idx="1">
                  <c:v>87.33</c:v>
                </c:pt>
                <c:pt idx="2">
                  <c:v>88.36</c:v>
                </c:pt>
                <c:pt idx="3">
                  <c:v>86.81</c:v>
                </c:pt>
                <c:pt idx="4">
                  <c:v>81.94</c:v>
                </c:pt>
              </c:numCache>
            </c:numRef>
          </c:val>
        </c:ser>
        <c:dLbls>
          <c:showLegendKey val="0"/>
          <c:showVal val="0"/>
          <c:showCatName val="0"/>
          <c:showSerName val="0"/>
          <c:showPercent val="0"/>
          <c:showBubbleSize val="0"/>
        </c:dLbls>
        <c:gapWidth val="150"/>
        <c:axId val="82834944"/>
        <c:axId val="828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82834944"/>
        <c:axId val="82836864"/>
      </c:lineChart>
      <c:dateAx>
        <c:axId val="82834944"/>
        <c:scaling>
          <c:orientation val="minMax"/>
        </c:scaling>
        <c:delete val="1"/>
        <c:axPos val="b"/>
        <c:numFmt formatCode="ge" sourceLinked="1"/>
        <c:majorTickMark val="none"/>
        <c:minorTickMark val="none"/>
        <c:tickLblPos val="none"/>
        <c:crossAx val="82836864"/>
        <c:crosses val="autoZero"/>
        <c:auto val="1"/>
        <c:lblOffset val="100"/>
        <c:baseTimeUnit val="years"/>
      </c:dateAx>
      <c:valAx>
        <c:axId val="828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31.74</c:v>
                </c:pt>
                <c:pt idx="1">
                  <c:v>29.46</c:v>
                </c:pt>
                <c:pt idx="2">
                  <c:v>33.229999999999997</c:v>
                </c:pt>
                <c:pt idx="3">
                  <c:v>27.94</c:v>
                </c:pt>
                <c:pt idx="4">
                  <c:v>28.09</c:v>
                </c:pt>
              </c:numCache>
            </c:numRef>
          </c:val>
        </c:ser>
        <c:dLbls>
          <c:showLegendKey val="0"/>
          <c:showVal val="0"/>
          <c:showCatName val="0"/>
          <c:showSerName val="0"/>
          <c:showPercent val="0"/>
          <c:showBubbleSize val="0"/>
        </c:dLbls>
        <c:gapWidth val="150"/>
        <c:axId val="69399680"/>
        <c:axId val="69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399680"/>
        <c:axId val="69401600"/>
      </c:lineChart>
      <c:dateAx>
        <c:axId val="69399680"/>
        <c:scaling>
          <c:orientation val="minMax"/>
        </c:scaling>
        <c:delete val="1"/>
        <c:axPos val="b"/>
        <c:numFmt formatCode="ge" sourceLinked="1"/>
        <c:majorTickMark val="none"/>
        <c:minorTickMark val="none"/>
        <c:tickLblPos val="none"/>
        <c:crossAx val="69401600"/>
        <c:crosses val="autoZero"/>
        <c:auto val="1"/>
        <c:lblOffset val="100"/>
        <c:baseTimeUnit val="years"/>
      </c:dateAx>
      <c:valAx>
        <c:axId val="69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62464"/>
        <c:axId val="792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62464"/>
        <c:axId val="79264384"/>
      </c:lineChart>
      <c:dateAx>
        <c:axId val="79262464"/>
        <c:scaling>
          <c:orientation val="minMax"/>
        </c:scaling>
        <c:delete val="1"/>
        <c:axPos val="b"/>
        <c:numFmt formatCode="ge" sourceLinked="1"/>
        <c:majorTickMark val="none"/>
        <c:minorTickMark val="none"/>
        <c:tickLblPos val="none"/>
        <c:crossAx val="79264384"/>
        <c:crosses val="autoZero"/>
        <c:auto val="1"/>
        <c:lblOffset val="100"/>
        <c:baseTimeUnit val="years"/>
      </c:dateAx>
      <c:valAx>
        <c:axId val="79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04576"/>
        <c:axId val="793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04576"/>
        <c:axId val="79319040"/>
      </c:lineChart>
      <c:dateAx>
        <c:axId val="79304576"/>
        <c:scaling>
          <c:orientation val="minMax"/>
        </c:scaling>
        <c:delete val="1"/>
        <c:axPos val="b"/>
        <c:numFmt formatCode="ge" sourceLinked="1"/>
        <c:majorTickMark val="none"/>
        <c:minorTickMark val="none"/>
        <c:tickLblPos val="none"/>
        <c:crossAx val="79319040"/>
        <c:crosses val="autoZero"/>
        <c:auto val="1"/>
        <c:lblOffset val="100"/>
        <c:baseTimeUnit val="years"/>
      </c:dateAx>
      <c:valAx>
        <c:axId val="79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50016"/>
        <c:axId val="793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50016"/>
        <c:axId val="79356288"/>
      </c:lineChart>
      <c:dateAx>
        <c:axId val="79350016"/>
        <c:scaling>
          <c:orientation val="minMax"/>
        </c:scaling>
        <c:delete val="1"/>
        <c:axPos val="b"/>
        <c:numFmt formatCode="ge" sourceLinked="1"/>
        <c:majorTickMark val="none"/>
        <c:minorTickMark val="none"/>
        <c:tickLblPos val="none"/>
        <c:crossAx val="79356288"/>
        <c:crosses val="autoZero"/>
        <c:auto val="1"/>
        <c:lblOffset val="100"/>
        <c:baseTimeUnit val="years"/>
      </c:dateAx>
      <c:valAx>
        <c:axId val="793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500608"/>
        <c:axId val="80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500608"/>
        <c:axId val="80510976"/>
      </c:lineChart>
      <c:dateAx>
        <c:axId val="80500608"/>
        <c:scaling>
          <c:orientation val="minMax"/>
        </c:scaling>
        <c:delete val="1"/>
        <c:axPos val="b"/>
        <c:numFmt formatCode="ge" sourceLinked="1"/>
        <c:majorTickMark val="none"/>
        <c:minorTickMark val="none"/>
        <c:tickLblPos val="none"/>
        <c:crossAx val="80510976"/>
        <c:crosses val="autoZero"/>
        <c:auto val="1"/>
        <c:lblOffset val="100"/>
        <c:baseTimeUnit val="years"/>
      </c:dateAx>
      <c:valAx>
        <c:axId val="80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3084.07</c:v>
                </c:pt>
                <c:pt idx="1">
                  <c:v>3013.57</c:v>
                </c:pt>
                <c:pt idx="2">
                  <c:v>2775.71</c:v>
                </c:pt>
                <c:pt idx="3">
                  <c:v>1923.32</c:v>
                </c:pt>
                <c:pt idx="4">
                  <c:v>1785.38</c:v>
                </c:pt>
              </c:numCache>
            </c:numRef>
          </c:val>
        </c:ser>
        <c:dLbls>
          <c:showLegendKey val="0"/>
          <c:showVal val="0"/>
          <c:showCatName val="0"/>
          <c:showSerName val="0"/>
          <c:showPercent val="0"/>
          <c:showBubbleSize val="0"/>
        </c:dLbls>
        <c:gapWidth val="150"/>
        <c:axId val="80536704"/>
        <c:axId val="80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80536704"/>
        <c:axId val="80538624"/>
      </c:lineChart>
      <c:dateAx>
        <c:axId val="80536704"/>
        <c:scaling>
          <c:orientation val="minMax"/>
        </c:scaling>
        <c:delete val="1"/>
        <c:axPos val="b"/>
        <c:numFmt formatCode="ge" sourceLinked="1"/>
        <c:majorTickMark val="none"/>
        <c:minorTickMark val="none"/>
        <c:tickLblPos val="none"/>
        <c:crossAx val="80538624"/>
        <c:crosses val="autoZero"/>
        <c:auto val="1"/>
        <c:lblOffset val="100"/>
        <c:baseTimeUnit val="years"/>
      </c:dateAx>
      <c:valAx>
        <c:axId val="80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107.51</c:v>
                </c:pt>
                <c:pt idx="1">
                  <c:v>100.02</c:v>
                </c:pt>
                <c:pt idx="2">
                  <c:v>93.54</c:v>
                </c:pt>
                <c:pt idx="3">
                  <c:v>110.22</c:v>
                </c:pt>
                <c:pt idx="4">
                  <c:v>95.68</c:v>
                </c:pt>
              </c:numCache>
            </c:numRef>
          </c:val>
        </c:ser>
        <c:dLbls>
          <c:showLegendKey val="0"/>
          <c:showVal val="0"/>
          <c:showCatName val="0"/>
          <c:showSerName val="0"/>
          <c:showPercent val="0"/>
          <c:showBubbleSize val="0"/>
        </c:dLbls>
        <c:gapWidth val="150"/>
        <c:axId val="82682624"/>
        <c:axId val="826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82682624"/>
        <c:axId val="82684544"/>
      </c:lineChart>
      <c:dateAx>
        <c:axId val="82682624"/>
        <c:scaling>
          <c:orientation val="minMax"/>
        </c:scaling>
        <c:delete val="1"/>
        <c:axPos val="b"/>
        <c:numFmt formatCode="ge" sourceLinked="1"/>
        <c:majorTickMark val="none"/>
        <c:minorTickMark val="none"/>
        <c:tickLblPos val="none"/>
        <c:crossAx val="82684544"/>
        <c:crosses val="autoZero"/>
        <c:auto val="1"/>
        <c:lblOffset val="100"/>
        <c:baseTimeUnit val="years"/>
      </c:dateAx>
      <c:valAx>
        <c:axId val="826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152.05000000000001</c:v>
                </c:pt>
                <c:pt idx="1">
                  <c:v>156.57</c:v>
                </c:pt>
                <c:pt idx="2">
                  <c:v>176.54</c:v>
                </c:pt>
                <c:pt idx="3">
                  <c:v>154.9</c:v>
                </c:pt>
                <c:pt idx="4">
                  <c:v>176.82</c:v>
                </c:pt>
              </c:numCache>
            </c:numRef>
          </c:val>
        </c:ser>
        <c:dLbls>
          <c:showLegendKey val="0"/>
          <c:showVal val="0"/>
          <c:showCatName val="0"/>
          <c:showSerName val="0"/>
          <c:showPercent val="0"/>
          <c:showBubbleSize val="0"/>
        </c:dLbls>
        <c:gapWidth val="150"/>
        <c:axId val="82776064"/>
        <c:axId val="827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82776064"/>
        <c:axId val="82777984"/>
      </c:lineChart>
      <c:dateAx>
        <c:axId val="82776064"/>
        <c:scaling>
          <c:orientation val="minMax"/>
        </c:scaling>
        <c:delete val="1"/>
        <c:axPos val="b"/>
        <c:numFmt formatCode="ge" sourceLinked="1"/>
        <c:majorTickMark val="none"/>
        <c:minorTickMark val="none"/>
        <c:tickLblPos val="none"/>
        <c:crossAx val="82777984"/>
        <c:crosses val="autoZero"/>
        <c:auto val="1"/>
        <c:lblOffset val="100"/>
        <c:baseTimeUnit val="years"/>
      </c:dateAx>
      <c:valAx>
        <c:axId val="82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4"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若桜町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3597</v>
      </c>
      <c r="AM8" s="47"/>
      <c r="AN8" s="47"/>
      <c r="AO8" s="47"/>
      <c r="AP8" s="47"/>
      <c r="AQ8" s="47"/>
      <c r="AR8" s="47"/>
      <c r="AS8" s="47"/>
      <c r="AT8" s="43">
        <f>データ!S6</f>
        <v>199.18</v>
      </c>
      <c r="AU8" s="43"/>
      <c r="AV8" s="43"/>
      <c r="AW8" s="43"/>
      <c r="AX8" s="43"/>
      <c r="AY8" s="43"/>
      <c r="AZ8" s="43"/>
      <c r="BA8" s="43"/>
      <c r="BB8" s="43">
        <f>データ!T6</f>
        <v>18.059999999999999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16.739999999999998</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598</v>
      </c>
      <c r="AM10" s="47"/>
      <c r="AN10" s="47"/>
      <c r="AO10" s="47"/>
      <c r="AP10" s="47"/>
      <c r="AQ10" s="47"/>
      <c r="AR10" s="47"/>
      <c r="AS10" s="47"/>
      <c r="AT10" s="43">
        <f>データ!V6</f>
        <v>0.84</v>
      </c>
      <c r="AU10" s="43"/>
      <c r="AV10" s="43"/>
      <c r="AW10" s="43"/>
      <c r="AX10" s="43"/>
      <c r="AY10" s="43"/>
      <c r="AZ10" s="43"/>
      <c r="BA10" s="43"/>
      <c r="BB10" s="43">
        <f>データ!W6</f>
        <v>711.9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313254</v>
      </c>
      <c r="D6" s="31">
        <f t="shared" si="3"/>
        <v>47</v>
      </c>
      <c r="E6" s="31">
        <f t="shared" si="3"/>
        <v>17</v>
      </c>
      <c r="F6" s="31">
        <f t="shared" si="3"/>
        <v>5</v>
      </c>
      <c r="G6" s="31">
        <f t="shared" si="3"/>
        <v>0</v>
      </c>
      <c r="H6" s="31" t="str">
        <f t="shared" si="3"/>
        <v>鳥取県　若桜町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16.739999999999998</v>
      </c>
      <c r="P6" s="32">
        <f t="shared" si="3"/>
        <v>100</v>
      </c>
      <c r="Q6" s="32">
        <f t="shared" si="3"/>
        <v>3780</v>
      </c>
      <c r="R6" s="32">
        <f t="shared" si="3"/>
        <v>3597</v>
      </c>
      <c r="S6" s="32">
        <f t="shared" si="3"/>
        <v>199.18</v>
      </c>
      <c r="T6" s="32">
        <f t="shared" si="3"/>
        <v>18.059999999999999</v>
      </c>
      <c r="U6" s="32">
        <f t="shared" si="3"/>
        <v>598</v>
      </c>
      <c r="V6" s="32">
        <f t="shared" si="3"/>
        <v>0.84</v>
      </c>
      <c r="W6" s="32">
        <f t="shared" si="3"/>
        <v>711.9</v>
      </c>
      <c r="X6" s="33">
        <f>IF(X7="",NA(),X7)</f>
        <v>31.74</v>
      </c>
      <c r="Y6" s="33">
        <f t="shared" ref="Y6:AG6" si="4">IF(Y7="",NA(),Y7)</f>
        <v>29.46</v>
      </c>
      <c r="Z6" s="33">
        <f t="shared" si="4"/>
        <v>33.229999999999997</v>
      </c>
      <c r="AA6" s="33">
        <f t="shared" si="4"/>
        <v>27.94</v>
      </c>
      <c r="AB6" s="33">
        <f t="shared" si="4"/>
        <v>28.09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3084.07</v>
      </c>
      <c r="BF6" s="33">
        <f t="shared" ref="BF6:BN6" si="7">IF(BF7="",NA(),BF7)</f>
        <v>3013.57</v>
      </c>
      <c r="BG6" s="33">
        <f t="shared" si="7"/>
        <v>2775.71</v>
      </c>
      <c r="BH6" s="33">
        <f t="shared" si="7"/>
        <v>1923.32</v>
      </c>
      <c r="BI6" s="33">
        <f t="shared" si="7"/>
        <v>1785.38</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107.51</v>
      </c>
      <c r="BQ6" s="33">
        <f t="shared" ref="BQ6:BY6" si="8">IF(BQ7="",NA(),BQ7)</f>
        <v>100.02</v>
      </c>
      <c r="BR6" s="33">
        <f t="shared" si="8"/>
        <v>93.54</v>
      </c>
      <c r="BS6" s="33">
        <f t="shared" si="8"/>
        <v>110.22</v>
      </c>
      <c r="BT6" s="33">
        <f t="shared" si="8"/>
        <v>95.68</v>
      </c>
      <c r="BU6" s="33">
        <f t="shared" si="8"/>
        <v>43.24</v>
      </c>
      <c r="BV6" s="33">
        <f t="shared" si="8"/>
        <v>42.13</v>
      </c>
      <c r="BW6" s="33">
        <f t="shared" si="8"/>
        <v>42.48</v>
      </c>
      <c r="BX6" s="33">
        <f t="shared" si="8"/>
        <v>41.04</v>
      </c>
      <c r="BY6" s="33">
        <f t="shared" si="8"/>
        <v>50.82</v>
      </c>
      <c r="BZ6" s="32" t="str">
        <f>IF(BZ7="","",IF(BZ7="-","【-】","【"&amp;SUBSTITUTE(TEXT(BZ7,"#,##0.00"),"-","△")&amp;"】"))</f>
        <v>【51.49】</v>
      </c>
      <c r="CA6" s="33">
        <f>IF(CA7="",NA(),CA7)</f>
        <v>152.05000000000001</v>
      </c>
      <c r="CB6" s="33">
        <f t="shared" ref="CB6:CJ6" si="9">IF(CB7="",NA(),CB7)</f>
        <v>156.57</v>
      </c>
      <c r="CC6" s="33">
        <f t="shared" si="9"/>
        <v>176.54</v>
      </c>
      <c r="CD6" s="33">
        <f t="shared" si="9"/>
        <v>154.9</v>
      </c>
      <c r="CE6" s="33">
        <f t="shared" si="9"/>
        <v>176.82</v>
      </c>
      <c r="CF6" s="33">
        <f t="shared" si="9"/>
        <v>338.76</v>
      </c>
      <c r="CG6" s="33">
        <f t="shared" si="9"/>
        <v>348.41</v>
      </c>
      <c r="CH6" s="33">
        <f t="shared" si="9"/>
        <v>343.8</v>
      </c>
      <c r="CI6" s="33">
        <f t="shared" si="9"/>
        <v>357.08</v>
      </c>
      <c r="CJ6" s="33">
        <f t="shared" si="9"/>
        <v>300.52</v>
      </c>
      <c r="CK6" s="32" t="str">
        <f>IF(CK7="","",IF(CK7="-","【-】","【"&amp;SUBSTITUTE(TEXT(CK7,"#,##0.00"),"-","△")&amp;"】"))</f>
        <v>【295.10】</v>
      </c>
      <c r="CL6" s="33">
        <f>IF(CL7="",NA(),CL7)</f>
        <v>41.16</v>
      </c>
      <c r="CM6" s="33">
        <f t="shared" ref="CM6:CU6" si="10">IF(CM7="",NA(),CM7)</f>
        <v>41.41</v>
      </c>
      <c r="CN6" s="33">
        <f t="shared" si="10"/>
        <v>39.39</v>
      </c>
      <c r="CO6" s="33">
        <f t="shared" si="10"/>
        <v>37.369999999999997</v>
      </c>
      <c r="CP6" s="33">
        <f t="shared" si="10"/>
        <v>38.89</v>
      </c>
      <c r="CQ6" s="33">
        <f t="shared" si="10"/>
        <v>44.65</v>
      </c>
      <c r="CR6" s="33">
        <f t="shared" si="10"/>
        <v>46.85</v>
      </c>
      <c r="CS6" s="33">
        <f t="shared" si="10"/>
        <v>46.06</v>
      </c>
      <c r="CT6" s="33">
        <f t="shared" si="10"/>
        <v>45.95</v>
      </c>
      <c r="CU6" s="33">
        <f t="shared" si="10"/>
        <v>53.24</v>
      </c>
      <c r="CV6" s="32" t="str">
        <f>IF(CV7="","",IF(CV7="-","【-】","【"&amp;SUBSTITUTE(TEXT(CV7,"#,##0.00"),"-","△")&amp;"】"))</f>
        <v>【53.32】</v>
      </c>
      <c r="CW6" s="33">
        <f>IF(CW7="",NA(),CW7)</f>
        <v>85.95</v>
      </c>
      <c r="CX6" s="33">
        <f t="shared" ref="CX6:DF6" si="11">IF(CX7="",NA(),CX7)</f>
        <v>87.33</v>
      </c>
      <c r="CY6" s="33">
        <f t="shared" si="11"/>
        <v>88.36</v>
      </c>
      <c r="CZ6" s="33">
        <f t="shared" si="11"/>
        <v>86.81</v>
      </c>
      <c r="DA6" s="33">
        <f t="shared" si="11"/>
        <v>81.94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313254</v>
      </c>
      <c r="D7" s="35">
        <v>47</v>
      </c>
      <c r="E7" s="35">
        <v>17</v>
      </c>
      <c r="F7" s="35">
        <v>5</v>
      </c>
      <c r="G7" s="35">
        <v>0</v>
      </c>
      <c r="H7" s="35" t="s">
        <v>96</v>
      </c>
      <c r="I7" s="35" t="s">
        <v>97</v>
      </c>
      <c r="J7" s="35" t="s">
        <v>98</v>
      </c>
      <c r="K7" s="35" t="s">
        <v>99</v>
      </c>
      <c r="L7" s="35" t="s">
        <v>100</v>
      </c>
      <c r="M7" s="36" t="s">
        <v>101</v>
      </c>
      <c r="N7" s="36" t="s">
        <v>102</v>
      </c>
      <c r="O7" s="36">
        <v>16.739999999999998</v>
      </c>
      <c r="P7" s="36">
        <v>100</v>
      </c>
      <c r="Q7" s="36">
        <v>3780</v>
      </c>
      <c r="R7" s="36">
        <v>3597</v>
      </c>
      <c r="S7" s="36">
        <v>199.18</v>
      </c>
      <c r="T7" s="36">
        <v>18.059999999999999</v>
      </c>
      <c r="U7" s="36">
        <v>598</v>
      </c>
      <c r="V7" s="36">
        <v>0.84</v>
      </c>
      <c r="W7" s="36">
        <v>711.9</v>
      </c>
      <c r="X7" s="36">
        <v>31.74</v>
      </c>
      <c r="Y7" s="36">
        <v>29.46</v>
      </c>
      <c r="Z7" s="36">
        <v>33.229999999999997</v>
      </c>
      <c r="AA7" s="36">
        <v>27.94</v>
      </c>
      <c r="AB7" s="36">
        <v>28.09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3084.07</v>
      </c>
      <c r="BF7" s="36">
        <v>3013.57</v>
      </c>
      <c r="BG7" s="36">
        <v>2775.71</v>
      </c>
      <c r="BH7" s="36">
        <v>1923.32</v>
      </c>
      <c r="BI7" s="36">
        <v>1785.38</v>
      </c>
      <c r="BJ7" s="36">
        <v>1316.7</v>
      </c>
      <c r="BK7" s="36">
        <v>1224.75</v>
      </c>
      <c r="BL7" s="36">
        <v>1144.05</v>
      </c>
      <c r="BM7" s="36">
        <v>1117.1099999999999</v>
      </c>
      <c r="BN7" s="36">
        <v>1044.8</v>
      </c>
      <c r="BO7" s="36">
        <v>992.47</v>
      </c>
      <c r="BP7" s="36">
        <v>107.51</v>
      </c>
      <c r="BQ7" s="36">
        <v>100.02</v>
      </c>
      <c r="BR7" s="36">
        <v>93.54</v>
      </c>
      <c r="BS7" s="36">
        <v>110.22</v>
      </c>
      <c r="BT7" s="36">
        <v>95.68</v>
      </c>
      <c r="BU7" s="36">
        <v>43.24</v>
      </c>
      <c r="BV7" s="36">
        <v>42.13</v>
      </c>
      <c r="BW7" s="36">
        <v>42.48</v>
      </c>
      <c r="BX7" s="36">
        <v>41.04</v>
      </c>
      <c r="BY7" s="36">
        <v>50.82</v>
      </c>
      <c r="BZ7" s="36">
        <v>51.49</v>
      </c>
      <c r="CA7" s="36">
        <v>152.05000000000001</v>
      </c>
      <c r="CB7" s="36">
        <v>156.57</v>
      </c>
      <c r="CC7" s="36">
        <v>176.54</v>
      </c>
      <c r="CD7" s="36">
        <v>154.9</v>
      </c>
      <c r="CE7" s="36">
        <v>176.82</v>
      </c>
      <c r="CF7" s="36">
        <v>338.76</v>
      </c>
      <c r="CG7" s="36">
        <v>348.41</v>
      </c>
      <c r="CH7" s="36">
        <v>343.8</v>
      </c>
      <c r="CI7" s="36">
        <v>357.08</v>
      </c>
      <c r="CJ7" s="36">
        <v>300.52</v>
      </c>
      <c r="CK7" s="36">
        <v>295.10000000000002</v>
      </c>
      <c r="CL7" s="36">
        <v>41.16</v>
      </c>
      <c r="CM7" s="36">
        <v>41.41</v>
      </c>
      <c r="CN7" s="36">
        <v>39.39</v>
      </c>
      <c r="CO7" s="36">
        <v>37.369999999999997</v>
      </c>
      <c r="CP7" s="36">
        <v>38.89</v>
      </c>
      <c r="CQ7" s="36">
        <v>44.65</v>
      </c>
      <c r="CR7" s="36">
        <v>46.85</v>
      </c>
      <c r="CS7" s="36">
        <v>46.06</v>
      </c>
      <c r="CT7" s="36">
        <v>45.95</v>
      </c>
      <c r="CU7" s="36">
        <v>53.24</v>
      </c>
      <c r="CV7" s="36">
        <v>53.32</v>
      </c>
      <c r="CW7" s="36">
        <v>85.95</v>
      </c>
      <c r="CX7" s="36">
        <v>87.33</v>
      </c>
      <c r="CY7" s="36">
        <v>88.36</v>
      </c>
      <c r="CZ7" s="36">
        <v>86.81</v>
      </c>
      <c r="DA7" s="36">
        <v>81.94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2016-02-24T01:17:33Z</cp:lastPrinted>
  <dcterms:created xsi:type="dcterms:W3CDTF">2016-02-03T09:16:06Z</dcterms:created>
  <dcterms:modified xsi:type="dcterms:W3CDTF">2016-02-24T01:20:29Z</dcterms:modified>
  <cp:category/>
</cp:coreProperties>
</file>