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70" yWindow="15" windowWidth="10230" windowHeight="80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<sst xmlns="http://schemas.openxmlformats.org/spreadsheetml/2006/main" count="221" uniqueCount="111">
  <si>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</si>
  <si>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</si>
  <si>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</si>
  <si>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</si>
  <si>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</si>
  <si>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</si>
  <si>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</si>
  <si>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</si>
  <si>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</si>
  <si>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</si>
  <si>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</si>
  <si>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</si>
  <si>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</si>
  <si>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</si>
  <si>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</si>
  <si>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</si>
  <si>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</si>
  <si>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</si>
  <si>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</si>
  <si>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</si>
  <si>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</si>
  <si>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</si>
  <si>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</si>
  <si>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</si>
  <si>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</si>
  <si>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</si>
  <si>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</si>
  <si>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</si>
  <si>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</si>
  <si>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</si>
  <si>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</si>
  <si>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</si>
  <si>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</si>
  <si>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</si>
  <si>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</si>
  <si>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</si>
  <si>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</si>
  <si>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</si>
  <si>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</si>
  <si>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</si>
  <si>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</si>
  <si>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</si>
  <si>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</si>
  <si>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</si>
  <si>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</si>
  <si>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</si>
  <si>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</si>
  <si>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</si>
  <si>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</si>
  <si>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</si>
  <si>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</si>
  <si>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</si>
  <si>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</si>
  <si>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</si>
  <si>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</si>
  <si>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</si>
  <si>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</si>
  <si>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</si>
  <si>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</si>
  <si>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</si>
  <si>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</si>
  <si>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</si>
  <si>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</si>
  <si>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</si>
  <si>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</si>
  <si>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</si>
  <si>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</si>
  <si>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</si>
  <si>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</si>
  <si>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</si>
  <si>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</si>
  <si>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</si>
  <si>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</si>
  <si>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</si>
  <si>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</si>
  <si>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</si>
  <si>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</si>
  <si>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</si>
  <si>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</si>
  <si>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</si>
  <si>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</si>
  <si>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</si>
  <si>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</si>
  <si>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</si>
  <si>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</si>
  <si>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</si>
  <si>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</si>
  <si>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</si>
  <si>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</si>
  <si>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</si>
  <si>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</si>
  <si>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</si>
  <si>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</si>
  <si>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</si>
  <si>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</si>
  <si>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</si>
  <si>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八頭町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</si>
  <si>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</si>
  <si>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</si>
  <si>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</si>
  <si>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</si>
  <si>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</si>
  <si>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</si>
  <si>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</si>
  <si>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</si>
  <si>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</si>
  <si>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</si>
  <si>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</si>
  <si>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今後、維持管理費の更なる抑制を図ることは当然ながら、人口減少による料金収入の減少、老朽化施設の更新費用の増大等に対応していくためには、料金見直しの検討を行うことが必要であると考えられる。
　また、本処理区が有する余剰処理能力を活用し効率的な施設運営を行っていくため、近隣他処理区との統合等の事業運営の見直しについても検討を進めていかなければならない。
　管渠についてはまだ耐用年数に達していないが、車道部のマンホールについては耐用年数が過ぎ、随所で経年劣化が見られるため、早期に更新事業を実施していく必要がある。処理施設の機械・電気設備類の更新事業と併せて、事業費の平準化を行いながら計画的な施設更新を行い、健全な事業経営の確保を図っていかなければならない。</t>
    <rPh sb="1" eb="3">
      <t>コンゴ</t>
    </rPh>
    <rPh sb="4" eb="9">
      <t>イジカンリヒ</t>
    </rPh>
    <rPh sb="10" eb="11">
      <t>サラ</t>
    </rPh>
    <rPh sb="13" eb="15">
      <t>ヨクセイ</t>
    </rPh>
    <rPh sb="16" eb="17">
      <t>ハカ</t>
    </rPh>
    <rPh sb="21" eb="23">
      <t>トウゼン</t>
    </rPh>
    <rPh sb="27" eb="31">
      <t>ジンコウゲンショウ</t>
    </rPh>
    <rPh sb="34" eb="38">
      <t>リョウキンシュウニュウ</t>
    </rPh>
    <rPh sb="39" eb="41">
      <t>ゲンショウ</t>
    </rPh>
    <rPh sb="42" eb="47">
      <t>ロウキュウカシセツ</t>
    </rPh>
    <rPh sb="48" eb="52">
      <t>コウシンヒヨウ</t>
    </rPh>
    <rPh sb="53" eb="55">
      <t>ゾウダイ</t>
    </rPh>
    <rPh sb="55" eb="56">
      <t>トウ</t>
    </rPh>
    <rPh sb="57" eb="59">
      <t>タイオウ</t>
    </rPh>
    <rPh sb="74" eb="76">
      <t>ケントウ</t>
    </rPh>
    <rPh sb="77" eb="78">
      <t>オコナ</t>
    </rPh>
    <rPh sb="82" eb="84">
      <t>ヒツヨウ</t>
    </rPh>
    <rPh sb="88" eb="89">
      <t>カンガ</t>
    </rPh>
    <rPh sb="99" eb="100">
      <t>ホン</t>
    </rPh>
    <rPh sb="100" eb="102">
      <t>ショリ</t>
    </rPh>
    <rPh sb="102" eb="103">
      <t>ク</t>
    </rPh>
    <rPh sb="104" eb="105">
      <t>ユウ</t>
    </rPh>
    <rPh sb="107" eb="109">
      <t>ヨジョウ</t>
    </rPh>
    <rPh sb="109" eb="111">
      <t>ショリ</t>
    </rPh>
    <rPh sb="111" eb="113">
      <t>ノウリョク</t>
    </rPh>
    <rPh sb="114" eb="116">
      <t>カツヨウ</t>
    </rPh>
    <rPh sb="126" eb="127">
      <t>オコナ</t>
    </rPh>
    <rPh sb="142" eb="144">
      <t>トウゴウ</t>
    </rPh>
    <rPh sb="144" eb="145">
      <t>トウ</t>
    </rPh>
    <rPh sb="146" eb="148">
      <t>ジギョウ</t>
    </rPh>
    <rPh sb="148" eb="150">
      <t>ウンエイ</t>
    </rPh>
    <rPh sb="151" eb="153">
      <t>ミナオ</t>
    </rPh>
    <rPh sb="159" eb="161">
      <t>ケントウ</t>
    </rPh>
    <rPh sb="162" eb="163">
      <t>スス</t>
    </rPh>
    <rPh sb="192" eb="193">
      <t>タッ</t>
    </rPh>
    <rPh sb="242" eb="244">
      <t>ジギョウ</t>
    </rPh>
    <rPh sb="245" eb="247">
      <t>ジッシ</t>
    </rPh>
    <rPh sb="257" eb="259">
      <t>ショリ</t>
    </rPh>
    <rPh sb="259" eb="261">
      <t>シセツ</t>
    </rPh>
    <rPh sb="262" eb="264">
      <t>キカイ</t>
    </rPh>
    <rPh sb="265" eb="267">
      <t>デンキ</t>
    </rPh>
    <rPh sb="267" eb="269">
      <t>セツビ</t>
    </rPh>
    <rPh sb="269" eb="270">
      <t>ルイ</t>
    </rPh>
    <rPh sb="276" eb="277">
      <t>アワ</t>
    </rPh>
    <rPh sb="280" eb="282">
      <t>ジギョウ</t>
    </rPh>
    <rPh sb="282" eb="283">
      <t>ヒ</t>
    </rPh>
    <rPh sb="288" eb="289">
      <t>オコナ</t>
    </rPh>
    <rPh sb="293" eb="295">
      <t>ケイカク</t>
    </rPh>
    <rPh sb="295" eb="296">
      <t>テキ</t>
    </rPh>
    <rPh sb="297" eb="299">
      <t>シセツ</t>
    </rPh>
    <rPh sb="299" eb="301">
      <t>コウシン</t>
    </rPh>
    <rPh sb="302" eb="303">
      <t>オコナ</t>
    </rPh>
    <rPh sb="305" eb="307">
      <t>ケンゼン</t>
    </rPh>
    <rPh sb="308" eb="310">
      <t>ジギョウ</t>
    </rPh>
    <rPh sb="310" eb="312">
      <t>ケイエイ</t>
    </rPh>
    <rPh sb="313" eb="315">
      <t>カクホ</t>
    </rPh>
    <rPh sb="316" eb="317">
      <t>ハカ</t>
    </rPh>
    <phoneticPr fontId="4"/>
  </si>
  <si>
    <t>　管渠については、事業開始以後、耐用年数に達しておらず、緊急的に更新する必要性がなかったため、管渠改善率は低い数値を推移している。しかし、大半が耐用年数を経過している処理施設の機械・電気設備類の老朽化が特に目立ってきており、近年、長寿命化事業に取り組み始めたところである。長寿命化事業においては、事業費の平準化を図るため計画的に事業実施を行う必要がある。</t>
    <rPh sb="1" eb="3">
      <t>カンキョ</t>
    </rPh>
    <rPh sb="9" eb="11">
      <t>ジギョウ</t>
    </rPh>
    <rPh sb="11" eb="13">
      <t>カイシ</t>
    </rPh>
    <rPh sb="13" eb="15">
      <t>イゴ</t>
    </rPh>
    <rPh sb="16" eb="18">
      <t>タイヨウ</t>
    </rPh>
    <rPh sb="18" eb="20">
      <t>ネンスウ</t>
    </rPh>
    <rPh sb="21" eb="22">
      <t>タッ</t>
    </rPh>
    <rPh sb="28" eb="31">
      <t>キンキュウテキ</t>
    </rPh>
    <rPh sb="32" eb="34">
      <t>コウシン</t>
    </rPh>
    <rPh sb="36" eb="38">
      <t>ヒツヨウ</t>
    </rPh>
    <rPh sb="38" eb="39">
      <t>セイ</t>
    </rPh>
    <rPh sb="47" eb="49">
      <t>カンキョ</t>
    </rPh>
    <rPh sb="49" eb="51">
      <t>カイゼン</t>
    </rPh>
    <rPh sb="51" eb="52">
      <t>リツ</t>
    </rPh>
    <rPh sb="53" eb="54">
      <t>ヒク</t>
    </rPh>
    <rPh sb="55" eb="57">
      <t>スウチ</t>
    </rPh>
    <rPh sb="58" eb="60">
      <t>スイイ</t>
    </rPh>
    <rPh sb="83" eb="87">
      <t>ショリシセツ</t>
    </rPh>
    <rPh sb="88" eb="90">
      <t>キカイ</t>
    </rPh>
    <rPh sb="91" eb="93">
      <t>デンキ</t>
    </rPh>
    <rPh sb="93" eb="95">
      <t>セツビ</t>
    </rPh>
    <rPh sb="95" eb="96">
      <t>ルイ</t>
    </rPh>
    <rPh sb="97" eb="100">
      <t>ロウキュウカ</t>
    </rPh>
    <rPh sb="101" eb="102">
      <t>トク</t>
    </rPh>
    <rPh sb="103" eb="105">
      <t>メダ</t>
    </rPh>
    <rPh sb="112" eb="114">
      <t>キンネン</t>
    </rPh>
    <rPh sb="115" eb="121">
      <t>チョウジュミョウカジギョウ</t>
    </rPh>
    <rPh sb="122" eb="123">
      <t>ト</t>
    </rPh>
    <rPh sb="124" eb="125">
      <t>ク</t>
    </rPh>
    <rPh sb="126" eb="127">
      <t>ハジ</t>
    </rPh>
    <rPh sb="136" eb="137">
      <t>チョウ</t>
    </rPh>
    <rPh sb="137" eb="140">
      <t>ジュミョウカ</t>
    </rPh>
    <rPh sb="140" eb="142">
      <t>ジギョウ</t>
    </rPh>
    <rPh sb="148" eb="151">
      <t>ジギョウヒ</t>
    </rPh>
    <rPh sb="152" eb="155">
      <t>ヘイジュンカ</t>
    </rPh>
    <rPh sb="156" eb="157">
      <t>ハカ</t>
    </rPh>
    <rPh sb="160" eb="162">
      <t>ケイカク</t>
    </rPh>
    <rPh sb="162" eb="163">
      <t>テキ</t>
    </rPh>
    <rPh sb="164" eb="166">
      <t>ジギョウ</t>
    </rPh>
    <rPh sb="166" eb="168">
      <t>ジッシ</t>
    </rPh>
    <rPh sb="169" eb="170">
      <t>オコナ</t>
    </rPh>
    <rPh sb="171" eb="173">
      <t>ヒツヨウ</t>
    </rPh>
    <phoneticPr fontId="4"/>
  </si>
  <si>
    <t>　収益的収支比率は、大規模修繕及び長寿命化計画策定業務などの特殊要因の影響で年度によって増減幅が大きいが、特殊要因を除けば僅かずつではあるが比率は向上傾向にあり、人口の横ばい推移や料金改定による料金収入の確保、維持管理費の抑制が要因であると考えられる。本処理区は宅地造成事業等による新規転入者等もあって人口の横ばい状況が続いているが、今後はこれまでの宅地造成事業の実施ペースを下回る見込みから人口は減少へと転じ、料金収入は減少となる見込みである。また、地方債元利償還金は今後も横ばい推移、維持管理費は減少推移となり、収支比率は横ばいになると見込まれる。
　企業債残高対事業規模比率は、既発債の順次償還により減少傾向にある。類似団体と比較してH26で255.11ポイント下回っており、事業規模の面からみると比較的健全であると言える。今後本格化する長寿命化事業も事業規模が比較的小さいことから影響は少なく、これまでと同様に比率は減少する見込みである。
　経費回収率も大規模修繕などの特殊要因の影響を除けば、僅かずつながら向上しており、料金収入の確保、維持管理費の抑制が要因であると考えられる。類似団体と比較してH26で10.15ポイント下回っており、処理費用と料金水準の面から健全性は比較的低いと言え、維持管理費の抑制や料金見直しの検討等を行っていく必要がある。
　汚水処理原価については、類似団体と比較してH26で79.64ポイント上回っており、処理費用の効率性は比較的低いと言え、効率性のさらなる向上を図るためにも、今後も維持管理費の抑制を推進する必要がある。
　施設利用率については、年度毎で差があるものの類似団体と比較して汚水処理の効率性は低いと言える。水洗化率がすでに高い水準に達していることから、宅内接続の推進による今後の利用率向上要素は少ないため、今後、隣接する農業集落排水処理区との統合等も視野に入れた事業運営の検討を行う必要がある。</t>
    <rPh sb="1" eb="6">
      <t>シュウエキテキシュウシ</t>
    </rPh>
    <rPh sb="6" eb="8">
      <t>ヒリツ</t>
    </rPh>
    <rPh sb="21" eb="23">
      <t>ケイカク</t>
    </rPh>
    <rPh sb="30" eb="32">
      <t>トクシュ</t>
    </rPh>
    <rPh sb="35" eb="37">
      <t>エイキョウ</t>
    </rPh>
    <rPh sb="38" eb="40">
      <t>ネンド</t>
    </rPh>
    <rPh sb="44" eb="46">
      <t>ゾウゲン</t>
    </rPh>
    <rPh sb="46" eb="47">
      <t>ハバ</t>
    </rPh>
    <rPh sb="48" eb="49">
      <t>オオ</t>
    </rPh>
    <rPh sb="53" eb="55">
      <t>トクシュ</t>
    </rPh>
    <rPh sb="55" eb="57">
      <t>ヨウイン</t>
    </rPh>
    <rPh sb="58" eb="59">
      <t>ノゾ</t>
    </rPh>
    <rPh sb="73" eb="75">
      <t>コウジョウ</t>
    </rPh>
    <rPh sb="75" eb="77">
      <t>ケイコウ</t>
    </rPh>
    <rPh sb="81" eb="83">
      <t>ジンコウ</t>
    </rPh>
    <rPh sb="84" eb="85">
      <t>ヨコ</t>
    </rPh>
    <rPh sb="87" eb="89">
      <t>スイイ</t>
    </rPh>
    <rPh sb="90" eb="94">
      <t>リョウキンカイテイ</t>
    </rPh>
    <rPh sb="105" eb="110">
      <t>イジカンリヒ</t>
    </rPh>
    <rPh sb="111" eb="113">
      <t>ヨクセイ</t>
    </rPh>
    <rPh sb="120" eb="121">
      <t>カンガ</t>
    </rPh>
    <rPh sb="126" eb="127">
      <t>ホン</t>
    </rPh>
    <rPh sb="141" eb="143">
      <t>シンキ</t>
    </rPh>
    <rPh sb="143" eb="146">
      <t>テンニュウシャ</t>
    </rPh>
    <rPh sb="146" eb="147">
      <t>トウ</t>
    </rPh>
    <rPh sb="154" eb="155">
      <t>ヨコ</t>
    </rPh>
    <rPh sb="157" eb="159">
      <t>ジョウキョウ</t>
    </rPh>
    <rPh sb="160" eb="161">
      <t>ツヅ</t>
    </rPh>
    <rPh sb="167" eb="169">
      <t>コンゴ</t>
    </rPh>
    <rPh sb="175" eb="177">
      <t>タクチ</t>
    </rPh>
    <rPh sb="177" eb="179">
      <t>ゾウセイ</t>
    </rPh>
    <rPh sb="179" eb="181">
      <t>ジギョウ</t>
    </rPh>
    <rPh sb="182" eb="184">
      <t>ジッシ</t>
    </rPh>
    <rPh sb="188" eb="190">
      <t>シタマワ</t>
    </rPh>
    <rPh sb="191" eb="193">
      <t>ミコ</t>
    </rPh>
    <rPh sb="211" eb="213">
      <t>ゲンショウ</t>
    </rPh>
    <rPh sb="216" eb="218">
      <t>ミコ</t>
    </rPh>
    <rPh sb="226" eb="228">
      <t>チホウ</t>
    </rPh>
    <rPh sb="228" eb="229">
      <t>サイ</t>
    </rPh>
    <rPh sb="229" eb="231">
      <t>ガンリ</t>
    </rPh>
    <rPh sb="231" eb="234">
      <t>ショウカンキン</t>
    </rPh>
    <rPh sb="235" eb="237">
      <t>コンゴ</t>
    </rPh>
    <rPh sb="238" eb="239">
      <t>ヨコ</t>
    </rPh>
    <rPh sb="241" eb="243">
      <t>スイイ</t>
    </rPh>
    <rPh sb="244" eb="246">
      <t>イジ</t>
    </rPh>
    <rPh sb="246" eb="248">
      <t>カンリ</t>
    </rPh>
    <rPh sb="248" eb="249">
      <t>ヒ</t>
    </rPh>
    <rPh sb="250" eb="252">
      <t>ゲンショウ</t>
    </rPh>
    <rPh sb="252" eb="254">
      <t>スイイ</t>
    </rPh>
    <rPh sb="263" eb="264">
      <t>ヨコ</t>
    </rPh>
    <rPh sb="270" eb="272">
      <t>ミコ</t>
    </rPh>
    <rPh sb="278" eb="280">
      <t>キギョウ</t>
    </rPh>
    <rPh sb="280" eb="281">
      <t>サイ</t>
    </rPh>
    <rPh sb="281" eb="283">
      <t>ザンダカ</t>
    </rPh>
    <rPh sb="283" eb="284">
      <t>タイ</t>
    </rPh>
    <rPh sb="284" eb="286">
      <t>ジギョウ</t>
    </rPh>
    <rPh sb="286" eb="288">
      <t>キボ</t>
    </rPh>
    <rPh sb="288" eb="290">
      <t>ヒリツ</t>
    </rPh>
    <rPh sb="292" eb="294">
      <t>キハツ</t>
    </rPh>
    <rPh sb="294" eb="295">
      <t>サイ</t>
    </rPh>
    <rPh sb="296" eb="298">
      <t>ジュンジ</t>
    </rPh>
    <rPh sb="298" eb="300">
      <t>ショウカン</t>
    </rPh>
    <rPh sb="303" eb="305">
      <t>ゲンショウ</t>
    </rPh>
    <rPh sb="305" eb="307">
      <t>ケイコウ</t>
    </rPh>
    <rPh sb="311" eb="313">
      <t>ルイジ</t>
    </rPh>
    <rPh sb="313" eb="315">
      <t>ダンタイ</t>
    </rPh>
    <rPh sb="316" eb="318">
      <t>ヒカク</t>
    </rPh>
    <rPh sb="334" eb="336">
      <t>シタマワ</t>
    </rPh>
    <rPh sb="341" eb="343">
      <t>ジギョウ</t>
    </rPh>
    <rPh sb="343" eb="345">
      <t>キボ</t>
    </rPh>
    <rPh sb="346" eb="347">
      <t>メン</t>
    </rPh>
    <rPh sb="352" eb="354">
      <t>ヒカク</t>
    </rPh>
    <rPh sb="354" eb="355">
      <t>テキ</t>
    </rPh>
    <rPh sb="355" eb="357">
      <t>ケンゼン</t>
    </rPh>
    <rPh sb="361" eb="362">
      <t>イ</t>
    </rPh>
    <rPh sb="365" eb="367">
      <t>コンゴ</t>
    </rPh>
    <rPh sb="367" eb="370">
      <t>ホンカクカ</t>
    </rPh>
    <rPh sb="372" eb="373">
      <t>チョウ</t>
    </rPh>
    <rPh sb="373" eb="376">
      <t>ジュミョウカ</t>
    </rPh>
    <rPh sb="376" eb="378">
      <t>ジギョウ</t>
    </rPh>
    <rPh sb="379" eb="381">
      <t>ジギョウ</t>
    </rPh>
    <rPh sb="381" eb="383">
      <t>キボ</t>
    </rPh>
    <rPh sb="384" eb="387">
      <t>ヒカクテキ</t>
    </rPh>
    <rPh sb="387" eb="388">
      <t>チイ</t>
    </rPh>
    <rPh sb="394" eb="396">
      <t>エイキョウ</t>
    </rPh>
    <rPh sb="397" eb="398">
      <t>スク</t>
    </rPh>
    <rPh sb="406" eb="408">
      <t>ドウヨウ</t>
    </rPh>
    <rPh sb="409" eb="411">
      <t>ヒリツ</t>
    </rPh>
    <rPh sb="412" eb="414">
      <t>ゲンショウ</t>
    </rPh>
    <rPh sb="416" eb="418">
      <t>ミコ</t>
    </rPh>
    <rPh sb="425" eb="430">
      <t>ケイヒカイシュウリツ</t>
    </rPh>
    <rPh sb="447" eb="448">
      <t>ノゾ</t>
    </rPh>
    <rPh sb="451" eb="452">
      <t>ワズ</t>
    </rPh>
    <rPh sb="458" eb="460">
      <t>コウジョウ</t>
    </rPh>
    <rPh sb="494" eb="496">
      <t>ルイジ</t>
    </rPh>
    <rPh sb="496" eb="498">
      <t>ダンタイ</t>
    </rPh>
    <rPh sb="499" eb="501">
      <t>ヒカク</t>
    </rPh>
    <rPh sb="516" eb="518">
      <t>シタマワ</t>
    </rPh>
    <rPh sb="523" eb="525">
      <t>ショリ</t>
    </rPh>
    <rPh sb="525" eb="527">
      <t>ヒヨウ</t>
    </rPh>
    <rPh sb="528" eb="530">
      <t>リョウキン</t>
    </rPh>
    <rPh sb="530" eb="532">
      <t>スイジュン</t>
    </rPh>
    <rPh sb="533" eb="534">
      <t>メン</t>
    </rPh>
    <rPh sb="536" eb="539">
      <t>ケンゼンセイ</t>
    </rPh>
    <rPh sb="540" eb="543">
      <t>ヒカクテキ</t>
    </rPh>
    <rPh sb="543" eb="544">
      <t>ヒク</t>
    </rPh>
    <rPh sb="546" eb="547">
      <t>イ</t>
    </rPh>
    <rPh sb="549" eb="551">
      <t>イジ</t>
    </rPh>
    <rPh sb="551" eb="553">
      <t>カンリ</t>
    </rPh>
    <rPh sb="553" eb="554">
      <t>ヒ</t>
    </rPh>
    <rPh sb="555" eb="557">
      <t>ヨクセイ</t>
    </rPh>
    <rPh sb="558" eb="560">
      <t>リョウキン</t>
    </rPh>
    <rPh sb="560" eb="562">
      <t>ミナオ</t>
    </rPh>
    <rPh sb="564" eb="566">
      <t>ケントウ</t>
    </rPh>
    <rPh sb="566" eb="567">
      <t>トウ</t>
    </rPh>
    <rPh sb="568" eb="569">
      <t>オコナ</t>
    </rPh>
    <rPh sb="573" eb="575">
      <t>ヒツヨウ</t>
    </rPh>
    <rPh sb="615" eb="617">
      <t>ウワマワ</t>
    </rPh>
    <rPh sb="634" eb="635">
      <t>ヒク</t>
    </rPh>
    <rPh sb="682" eb="687">
      <t>シセツリヨウリツ</t>
    </rPh>
    <rPh sb="693" eb="695">
      <t>ネンド</t>
    </rPh>
    <rPh sb="695" eb="696">
      <t>ゴト</t>
    </rPh>
    <rPh sb="697" eb="698">
      <t>サ</t>
    </rPh>
    <rPh sb="704" eb="706">
      <t>ルイジ</t>
    </rPh>
    <rPh sb="706" eb="708">
      <t>ダンタイ</t>
    </rPh>
    <rPh sb="709" eb="711">
      <t>ヒカク</t>
    </rPh>
    <rPh sb="713" eb="717">
      <t>オスイショリ</t>
    </rPh>
    <rPh sb="718" eb="721">
      <t>コウリツセイ</t>
    </rPh>
    <rPh sb="722" eb="723">
      <t>ヒク</t>
    </rPh>
    <rPh sb="725" eb="726">
      <t>イ</t>
    </rPh>
    <rPh sb="732" eb="733">
      <t>リツ</t>
    </rPh>
    <rPh sb="737" eb="738">
      <t>タカ</t>
    </rPh>
    <rPh sb="739" eb="741">
      <t>スイジュン</t>
    </rPh>
    <rPh sb="742" eb="743">
      <t>タッ</t>
    </rPh>
    <rPh sb="752" eb="754">
      <t>タクナイ</t>
    </rPh>
    <rPh sb="754" eb="756">
      <t>セツゾク</t>
    </rPh>
    <rPh sb="757" eb="759">
      <t>スイシン</t>
    </rPh>
    <rPh sb="762" eb="764">
      <t>コンゴ</t>
    </rPh>
    <rPh sb="765" eb="768">
      <t>リヨウリツ</t>
    </rPh>
    <rPh sb="773" eb="774">
      <t>スク</t>
    </rPh>
    <rPh sb="779" eb="781">
      <t>コンゴ</t>
    </rPh>
    <rPh sb="782" eb="784">
      <t>リンセツ</t>
    </rPh>
    <rPh sb="786" eb="792">
      <t>ノウギョウシュウラクハイスイ</t>
    </rPh>
    <rPh sb="792" eb="795">
      <t>ショリク</t>
    </rPh>
    <rPh sb="797" eb="799">
      <t>トウゴウ</t>
    </rPh>
    <rPh sb="799" eb="800">
      <t>トウ</t>
    </rPh>
    <rPh sb="801" eb="803">
      <t>シヤ</t>
    </rPh>
    <rPh sb="804" eb="805">
      <t>イ</t>
    </rPh>
    <rPh sb="807" eb="811">
      <t>ジギョウウンエイ</t>
    </rPh>
    <rPh sb="812" eb="814">
      <t>ケントウ</t>
    </rPh>
    <rPh sb="815" eb="816">
      <t>オコナ</t>
    </rPh>
    <rPh sb="817" eb="8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</si>
</sst>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323648"/>
        <c:axId val="753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75323648"/>
        <c:axId val="75346304"/>
      </c:lineChart>
      <c:dateAx>
        <c:axId val="75323648"/>
        <c:scaling>
          <c:orientation val="minMax"/>
        </c:scaling>
        <c:delete val="1"/>
        <c:axPos val="b"/>
        <c:numFmt formatCode="ge" sourceLinked="1"/>
        <c:majorTickMark val="none"/>
        <c:minorTickMark val="none"/>
        <c:tickLblPos val="none"/>
        <c:crossAx val="75346304"/>
        <c:crosses val="autoZero"/>
        <c:auto val="1"/>
        <c:lblOffset val="100"/>
        <c:baseTimeUnit val="years"/>
      </c:dateAx>
      <c:valAx>
        <c:axId val="753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54.07</c:v>
                </c:pt>
                <c:pt idx="1">
                  <c:v>54.93</c:v>
                </c:pt>
                <c:pt idx="2">
                  <c:v>52.57</c:v>
                </c:pt>
                <c:pt idx="3">
                  <c:v>53.47</c:v>
                </c:pt>
                <c:pt idx="4">
                  <c:v>53.47</c:v>
                </c:pt>
              </c:numCache>
            </c:numRef>
          </c:val>
        </c:ser>
        <c:dLbls>
          <c:showLegendKey val="0"/>
          <c:showVal val="0"/>
          <c:showCatName val="0"/>
          <c:showSerName val="0"/>
          <c:showPercent val="0"/>
          <c:showBubbleSize val="0"/>
        </c:dLbls>
        <c:gapWidth val="150"/>
        <c:axId val="75782784"/>
        <c:axId val="7582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75782784"/>
        <c:axId val="75821824"/>
      </c:lineChart>
      <c:dateAx>
        <c:axId val="75782784"/>
        <c:scaling>
          <c:orientation val="minMax"/>
        </c:scaling>
        <c:delete val="1"/>
        <c:axPos val="b"/>
        <c:numFmt formatCode="ge" sourceLinked="1"/>
        <c:majorTickMark val="none"/>
        <c:minorTickMark val="none"/>
        <c:tickLblPos val="none"/>
        <c:crossAx val="75821824"/>
        <c:crosses val="autoZero"/>
        <c:auto val="1"/>
        <c:lblOffset val="100"/>
        <c:baseTimeUnit val="years"/>
      </c:dateAx>
      <c:valAx>
        <c:axId val="758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86.78</c:v>
                </c:pt>
                <c:pt idx="1">
                  <c:v>92.17</c:v>
                </c:pt>
                <c:pt idx="2">
                  <c:v>91.48</c:v>
                </c:pt>
                <c:pt idx="3">
                  <c:v>92.4</c:v>
                </c:pt>
                <c:pt idx="4">
                  <c:v>92.62</c:v>
                </c:pt>
              </c:numCache>
            </c:numRef>
          </c:val>
        </c:ser>
        <c:dLbls>
          <c:showLegendKey val="0"/>
          <c:showVal val="0"/>
          <c:showCatName val="0"/>
          <c:showSerName val="0"/>
          <c:showPercent val="0"/>
          <c:showBubbleSize val="0"/>
        </c:dLbls>
        <c:gapWidth val="150"/>
        <c:axId val="75852032"/>
        <c:axId val="758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75852032"/>
        <c:axId val="75858304"/>
      </c:lineChart>
      <c:dateAx>
        <c:axId val="75852032"/>
        <c:scaling>
          <c:orientation val="minMax"/>
        </c:scaling>
        <c:delete val="1"/>
        <c:axPos val="b"/>
        <c:numFmt formatCode="ge" sourceLinked="1"/>
        <c:majorTickMark val="none"/>
        <c:minorTickMark val="none"/>
        <c:tickLblPos val="none"/>
        <c:crossAx val="75858304"/>
        <c:crosses val="autoZero"/>
        <c:auto val="1"/>
        <c:lblOffset val="100"/>
        <c:baseTimeUnit val="years"/>
      </c:dateAx>
      <c:valAx>
        <c:axId val="758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82.94</c:v>
                </c:pt>
                <c:pt idx="1">
                  <c:v>81.8</c:v>
                </c:pt>
                <c:pt idx="2">
                  <c:v>80.33</c:v>
                </c:pt>
                <c:pt idx="3">
                  <c:v>80.599999999999994</c:v>
                </c:pt>
                <c:pt idx="4">
                  <c:v>82.99</c:v>
                </c:pt>
              </c:numCache>
            </c:numRef>
          </c:val>
        </c:ser>
        <c:dLbls>
          <c:showLegendKey val="0"/>
          <c:showVal val="0"/>
          <c:showCatName val="0"/>
          <c:showSerName val="0"/>
          <c:showPercent val="0"/>
          <c:showBubbleSize val="0"/>
        </c:dLbls>
        <c:gapWidth val="150"/>
        <c:axId val="32507776"/>
        <c:axId val="325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507776"/>
        <c:axId val="32518144"/>
      </c:lineChart>
      <c:dateAx>
        <c:axId val="32507776"/>
        <c:scaling>
          <c:orientation val="minMax"/>
        </c:scaling>
        <c:delete val="1"/>
        <c:axPos val="b"/>
        <c:numFmt formatCode="ge" sourceLinked="1"/>
        <c:majorTickMark val="none"/>
        <c:minorTickMark val="none"/>
        <c:tickLblPos val="none"/>
        <c:crossAx val="32518144"/>
        <c:crosses val="autoZero"/>
        <c:auto val="1"/>
        <c:lblOffset val="100"/>
        <c:baseTimeUnit val="years"/>
      </c:dateAx>
      <c:valAx>
        <c:axId val="325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548352"/>
        <c:axId val="325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548352"/>
        <c:axId val="32550272"/>
      </c:lineChart>
      <c:dateAx>
        <c:axId val="32548352"/>
        <c:scaling>
          <c:orientation val="minMax"/>
        </c:scaling>
        <c:delete val="1"/>
        <c:axPos val="b"/>
        <c:numFmt formatCode="ge" sourceLinked="1"/>
        <c:majorTickMark val="none"/>
        <c:minorTickMark val="none"/>
        <c:tickLblPos val="none"/>
        <c:crossAx val="32550272"/>
        <c:crosses val="autoZero"/>
        <c:auto val="1"/>
        <c:lblOffset val="100"/>
        <c:baseTimeUnit val="years"/>
      </c:dateAx>
      <c:valAx>
        <c:axId val="325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252864"/>
        <c:axId val="752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252864"/>
        <c:axId val="75254784"/>
      </c:lineChart>
      <c:dateAx>
        <c:axId val="75252864"/>
        <c:scaling>
          <c:orientation val="minMax"/>
        </c:scaling>
        <c:delete val="1"/>
        <c:axPos val="b"/>
        <c:numFmt formatCode="ge" sourceLinked="1"/>
        <c:majorTickMark val="none"/>
        <c:minorTickMark val="none"/>
        <c:tickLblPos val="none"/>
        <c:crossAx val="75254784"/>
        <c:crosses val="autoZero"/>
        <c:auto val="1"/>
        <c:lblOffset val="100"/>
        <c:baseTimeUnit val="years"/>
      </c:dateAx>
      <c:valAx>
        <c:axId val="752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285632"/>
        <c:axId val="752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285632"/>
        <c:axId val="75287552"/>
      </c:lineChart>
      <c:dateAx>
        <c:axId val="75285632"/>
        <c:scaling>
          <c:orientation val="minMax"/>
        </c:scaling>
        <c:delete val="1"/>
        <c:axPos val="b"/>
        <c:numFmt formatCode="ge" sourceLinked="1"/>
        <c:majorTickMark val="none"/>
        <c:minorTickMark val="none"/>
        <c:tickLblPos val="none"/>
        <c:crossAx val="75287552"/>
        <c:crosses val="autoZero"/>
        <c:auto val="1"/>
        <c:lblOffset val="100"/>
        <c:baseTimeUnit val="years"/>
      </c:dateAx>
      <c:valAx>
        <c:axId val="752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659904"/>
        <c:axId val="756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659904"/>
        <c:axId val="75666176"/>
      </c:lineChart>
      <c:dateAx>
        <c:axId val="75659904"/>
        <c:scaling>
          <c:orientation val="minMax"/>
        </c:scaling>
        <c:delete val="1"/>
        <c:axPos val="b"/>
        <c:numFmt formatCode="ge" sourceLinked="1"/>
        <c:majorTickMark val="none"/>
        <c:minorTickMark val="none"/>
        <c:tickLblPos val="none"/>
        <c:crossAx val="75666176"/>
        <c:crosses val="autoZero"/>
        <c:auto val="1"/>
        <c:lblOffset val="100"/>
        <c:baseTimeUnit val="years"/>
      </c:dateAx>
      <c:valAx>
        <c:axId val="756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1206.76</c:v>
                </c:pt>
                <c:pt idx="1">
                  <c:v>1225.54</c:v>
                </c:pt>
                <c:pt idx="2">
                  <c:v>1037.47</c:v>
                </c:pt>
                <c:pt idx="3">
                  <c:v>980.39</c:v>
                </c:pt>
                <c:pt idx="4">
                  <c:v>881.39</c:v>
                </c:pt>
              </c:numCache>
            </c:numRef>
          </c:val>
        </c:ser>
        <c:dLbls>
          <c:showLegendKey val="0"/>
          <c:showVal val="0"/>
          <c:showCatName val="0"/>
          <c:showSerName val="0"/>
          <c:showPercent val="0"/>
          <c:showBubbleSize val="0"/>
        </c:dLbls>
        <c:gapWidth val="150"/>
        <c:axId val="75680000"/>
        <c:axId val="759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75680000"/>
        <c:axId val="75968896"/>
      </c:lineChart>
      <c:dateAx>
        <c:axId val="75680000"/>
        <c:scaling>
          <c:orientation val="minMax"/>
        </c:scaling>
        <c:delete val="1"/>
        <c:axPos val="b"/>
        <c:numFmt formatCode="ge" sourceLinked="1"/>
        <c:majorTickMark val="none"/>
        <c:minorTickMark val="none"/>
        <c:tickLblPos val="none"/>
        <c:crossAx val="75968896"/>
        <c:crosses val="autoZero"/>
        <c:auto val="1"/>
        <c:lblOffset val="100"/>
        <c:baseTimeUnit val="years"/>
      </c:dateAx>
      <c:valAx>
        <c:axId val="759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60.51</c:v>
                </c:pt>
                <c:pt idx="1">
                  <c:v>57.62</c:v>
                </c:pt>
                <c:pt idx="2">
                  <c:v>55</c:v>
                </c:pt>
                <c:pt idx="3">
                  <c:v>51.7</c:v>
                </c:pt>
                <c:pt idx="4">
                  <c:v>61.5</c:v>
                </c:pt>
              </c:numCache>
            </c:numRef>
          </c:val>
        </c:ser>
        <c:dLbls>
          <c:showLegendKey val="0"/>
          <c:showVal val="0"/>
          <c:showCatName val="0"/>
          <c:showSerName val="0"/>
          <c:showPercent val="0"/>
          <c:showBubbleSize val="0"/>
        </c:dLbls>
        <c:gapWidth val="150"/>
        <c:axId val="75999104"/>
        <c:axId val="7600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75999104"/>
        <c:axId val="76001280"/>
      </c:lineChart>
      <c:dateAx>
        <c:axId val="75999104"/>
        <c:scaling>
          <c:orientation val="minMax"/>
        </c:scaling>
        <c:delete val="1"/>
        <c:axPos val="b"/>
        <c:numFmt formatCode="ge" sourceLinked="1"/>
        <c:majorTickMark val="none"/>
        <c:minorTickMark val="none"/>
        <c:tickLblPos val="none"/>
        <c:crossAx val="76001280"/>
        <c:crosses val="autoZero"/>
        <c:auto val="1"/>
        <c:lblOffset val="100"/>
        <c:baseTimeUnit val="years"/>
      </c:dateAx>
      <c:valAx>
        <c:axId val="760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285.88</c:v>
                </c:pt>
                <c:pt idx="1">
                  <c:v>290.7</c:v>
                </c:pt>
                <c:pt idx="2">
                  <c:v>322.02</c:v>
                </c:pt>
                <c:pt idx="3">
                  <c:v>340.77</c:v>
                </c:pt>
                <c:pt idx="4">
                  <c:v>297.45999999999998</c:v>
                </c:pt>
              </c:numCache>
            </c:numRef>
          </c:val>
        </c:ser>
        <c:dLbls>
          <c:showLegendKey val="0"/>
          <c:showVal val="0"/>
          <c:showCatName val="0"/>
          <c:showSerName val="0"/>
          <c:showPercent val="0"/>
          <c:showBubbleSize val="0"/>
        </c:dLbls>
        <c:gapWidth val="150"/>
        <c:axId val="75763712"/>
        <c:axId val="757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75763712"/>
        <c:axId val="75765248"/>
      </c:lineChart>
      <c:dateAx>
        <c:axId val="75763712"/>
        <c:scaling>
          <c:orientation val="minMax"/>
        </c:scaling>
        <c:delete val="1"/>
        <c:axPos val="b"/>
        <c:numFmt formatCode="ge" sourceLinked="1"/>
        <c:majorTickMark val="none"/>
        <c:minorTickMark val="none"/>
        <c:tickLblPos val="none"/>
        <c:crossAx val="75765248"/>
        <c:crosses val="autoZero"/>
        <c:auto val="1"/>
        <c:lblOffset val="100"/>
        <c:baseTimeUnit val="years"/>
      </c:dateAx>
      <c:valAx>
        <c:axId val="757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Z1" zoomScale="85" zoomScaleNormal="85" workbookViewId="0">
      <selection activeCell="CE24" sqref="CE2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鳥取県　八頭町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Cc2</v>
      </c>
      <c r="X8" s="76"/>
      <c r="Y8" s="76"/>
      <c r="Z8" s="76"/>
      <c r="AA8" s="76"/>
      <c r="AB8" s="76"/>
      <c r="AC8" s="76"/>
      <c r="AD8" s="3"/>
      <c r="AE8" s="3"/>
      <c r="AF8" s="3"/>
      <c r="AG8" s="3"/>
      <c r="AH8" s="3"/>
      <c r="AI8" s="3"/>
      <c r="AJ8" s="3"/>
      <c r="AK8" s="3"/>
      <c r="AL8" s="70">
        <f>データ!R6</f>
        <v>18197</v>
      </c>
      <c r="AM8" s="70"/>
      <c r="AN8" s="70"/>
      <c r="AO8" s="70"/>
      <c r="AP8" s="70"/>
      <c r="AQ8" s="70"/>
      <c r="AR8" s="70"/>
      <c r="AS8" s="70"/>
      <c r="AT8" s="69">
        <f>データ!S6</f>
        <v>206.71</v>
      </c>
      <c r="AU8" s="69"/>
      <c r="AV8" s="69"/>
      <c r="AW8" s="69"/>
      <c r="AX8" s="69"/>
      <c r="AY8" s="69"/>
      <c r="AZ8" s="69"/>
      <c r="BA8" s="69"/>
      <c r="BB8" s="69">
        <f>データ!T6</f>
        <v>88.03</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31.4</v>
      </c>
      <c r="Q10" s="69"/>
      <c r="R10" s="69"/>
      <c r="S10" s="69"/>
      <c r="T10" s="69"/>
      <c r="U10" s="69"/>
      <c r="V10" s="69"/>
      <c r="W10" s="69">
        <f>データ!P6</f>
        <v>90</v>
      </c>
      <c r="X10" s="69"/>
      <c r="Y10" s="69"/>
      <c r="Z10" s="69"/>
      <c r="AA10" s="69"/>
      <c r="AB10" s="69"/>
      <c r="AC10" s="69"/>
      <c r="AD10" s="70">
        <f>データ!Q6</f>
        <v>3620</v>
      </c>
      <c r="AE10" s="70"/>
      <c r="AF10" s="70"/>
      <c r="AG10" s="70"/>
      <c r="AH10" s="70"/>
      <c r="AI10" s="70"/>
      <c r="AJ10" s="70"/>
      <c r="AK10" s="2"/>
      <c r="AL10" s="70">
        <f>データ!U6</f>
        <v>5678</v>
      </c>
      <c r="AM10" s="70"/>
      <c r="AN10" s="70"/>
      <c r="AO10" s="70"/>
      <c r="AP10" s="70"/>
      <c r="AQ10" s="70"/>
      <c r="AR10" s="70"/>
      <c r="AS10" s="70"/>
      <c r="AT10" s="69">
        <f>データ!V6</f>
        <v>1.82</v>
      </c>
      <c r="AU10" s="69"/>
      <c r="AV10" s="69"/>
      <c r="AW10" s="69"/>
      <c r="AX10" s="69"/>
      <c r="AY10" s="69"/>
      <c r="AZ10" s="69"/>
      <c r="BA10" s="69"/>
      <c r="BB10" s="69">
        <f>データ!W6</f>
        <v>3119.78</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313297</v>
      </c>
      <c r="D6" s="31">
        <f t="shared" si="3"/>
        <v>47</v>
      </c>
      <c r="E6" s="31">
        <f t="shared" si="3"/>
        <v>17</v>
      </c>
      <c r="F6" s="31">
        <f t="shared" si="3"/>
        <v>1</v>
      </c>
      <c r="G6" s="31">
        <f t="shared" si="3"/>
        <v>0</v>
      </c>
      <c r="H6" s="31" t="str">
        <f t="shared" si="3"/>
        <v>鳥取県　八頭町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31.4</v>
      </c>
      <c r="P6" s="32">
        <f t="shared" si="3"/>
        <v>90</v>
      </c>
      <c r="Q6" s="32">
        <f t="shared" si="3"/>
        <v>3620</v>
      </c>
      <c r="R6" s="32">
        <f t="shared" si="3"/>
        <v>18197</v>
      </c>
      <c r="S6" s="32">
        <f t="shared" si="3"/>
        <v>206.71</v>
      </c>
      <c r="T6" s="32">
        <f t="shared" si="3"/>
        <v>88.03</v>
      </c>
      <c r="U6" s="32">
        <f t="shared" si="3"/>
        <v>5678</v>
      </c>
      <c r="V6" s="32">
        <f t="shared" si="3"/>
        <v>1.82</v>
      </c>
      <c r="W6" s="32">
        <f t="shared" si="3"/>
        <v>3119.78</v>
      </c>
      <c r="X6" s="33">
        <f>IF(X7="",NA(),X7)</f>
        <v>82.94</v>
      </c>
      <c r="Y6" s="33">
        <f t="shared" ref="Y6:AG6" si="4">IF(Y7="",NA(),Y7)</f>
        <v>81.8</v>
      </c>
      <c r="Z6" s="33">
        <f t="shared" si="4"/>
        <v>80.33</v>
      </c>
      <c r="AA6" s="33">
        <f t="shared" si="4"/>
        <v>80.599999999999994</v>
      </c>
      <c r="AB6" s="33">
        <f t="shared" si="4"/>
        <v>82.99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1206.76</v>
      </c>
      <c r="BF6" s="33">
        <f t="shared" ref="BF6:BN6" si="7">IF(BF7="",NA(),BF7)</f>
        <v>1225.54</v>
      </c>
      <c r="BG6" s="33">
        <f t="shared" si="7"/>
        <v>1037.47</v>
      </c>
      <c r="BH6" s="33">
        <f t="shared" si="7"/>
        <v>980.39</v>
      </c>
      <c r="BI6" s="33">
        <f t="shared" si="7"/>
        <v>881.39</v>
      </c>
      <c r="BJ6" s="33">
        <f t="shared" si="7"/>
        <v>1320.98</v>
      </c>
      <c r="BK6" s="33">
        <f t="shared" si="7"/>
        <v>1334.01</v>
      </c>
      <c r="BL6" s="33">
        <f t="shared" si="7"/>
        <v>1273.52</v>
      </c>
      <c r="BM6" s="33">
        <f t="shared" si="7"/>
        <v>1209.95</v>
      </c>
      <c r="BN6" s="33">
        <f t="shared" si="7"/>
        <v>1136.5</v>
      </c>
      <c r="BO6" s="32" t="str">
        <f>IF(BO7="","",IF(BO7="-","【-】","【"&amp;SUBSTITUTE(TEXT(BO7,"#,##0.00"),"-","△")&amp;"】"))</f>
        <v>【776.35】</v>
      </c>
      <c r="BP6" s="33">
        <f>IF(BP7="",NA(),BP7)</f>
        <v>60.51</v>
      </c>
      <c r="BQ6" s="33">
        <f t="shared" ref="BQ6:BY6" si="8">IF(BQ7="",NA(),BQ7)</f>
        <v>57.62</v>
      </c>
      <c r="BR6" s="33">
        <f t="shared" si="8"/>
        <v>55</v>
      </c>
      <c r="BS6" s="33">
        <f t="shared" si="8"/>
        <v>51.7</v>
      </c>
      <c r="BT6" s="33">
        <f t="shared" si="8"/>
        <v>61.5</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285.88</v>
      </c>
      <c r="CB6" s="33">
        <f t="shared" ref="CB6:CJ6" si="9">IF(CB7="",NA(),CB7)</f>
        <v>290.7</v>
      </c>
      <c r="CC6" s="33">
        <f t="shared" si="9"/>
        <v>322.02</v>
      </c>
      <c r="CD6" s="33">
        <f t="shared" si="9"/>
        <v>340.77</v>
      </c>
      <c r="CE6" s="33">
        <f t="shared" si="9"/>
        <v>297.45999999999998</v>
      </c>
      <c r="CF6" s="33">
        <f t="shared" si="9"/>
        <v>222.94</v>
      </c>
      <c r="CG6" s="33">
        <f t="shared" si="9"/>
        <v>224.83</v>
      </c>
      <c r="CH6" s="33">
        <f t="shared" si="9"/>
        <v>224.94</v>
      </c>
      <c r="CI6" s="33">
        <f t="shared" si="9"/>
        <v>220.67</v>
      </c>
      <c r="CJ6" s="33">
        <f t="shared" si="9"/>
        <v>217.82</v>
      </c>
      <c r="CK6" s="32" t="str">
        <f>IF(CK7="","",IF(CK7="-","【-】","【"&amp;SUBSTITUTE(TEXT(CK7,"#,##0.00"),"-","△")&amp;"】"))</f>
        <v>【142.28】</v>
      </c>
      <c r="CL6" s="33">
        <f>IF(CL7="",NA(),CL7)</f>
        <v>54.07</v>
      </c>
      <c r="CM6" s="33">
        <f t="shared" ref="CM6:CU6" si="10">IF(CM7="",NA(),CM7)</f>
        <v>54.93</v>
      </c>
      <c r="CN6" s="33">
        <f t="shared" si="10"/>
        <v>52.57</v>
      </c>
      <c r="CO6" s="33">
        <f t="shared" si="10"/>
        <v>53.47</v>
      </c>
      <c r="CP6" s="33">
        <f t="shared" si="10"/>
        <v>53.47</v>
      </c>
      <c r="CQ6" s="33">
        <f t="shared" si="10"/>
        <v>53.07</v>
      </c>
      <c r="CR6" s="33">
        <f t="shared" si="10"/>
        <v>53.79</v>
      </c>
      <c r="CS6" s="33">
        <f t="shared" si="10"/>
        <v>55.41</v>
      </c>
      <c r="CT6" s="33">
        <f t="shared" si="10"/>
        <v>55.81</v>
      </c>
      <c r="CU6" s="33">
        <f t="shared" si="10"/>
        <v>54.44</v>
      </c>
      <c r="CV6" s="32" t="str">
        <f>IF(CV7="","",IF(CV7="-","【-】","【"&amp;SUBSTITUTE(TEXT(CV7,"#,##0.00"),"-","△")&amp;"】"))</f>
        <v>【60.35】</v>
      </c>
      <c r="CW6" s="33">
        <f>IF(CW7="",NA(),CW7)</f>
        <v>86.78</v>
      </c>
      <c r="CX6" s="33">
        <f t="shared" ref="CX6:DF6" si="11">IF(CX7="",NA(),CX7)</f>
        <v>92.17</v>
      </c>
      <c r="CY6" s="33">
        <f t="shared" si="11"/>
        <v>91.48</v>
      </c>
      <c r="CZ6" s="33">
        <f t="shared" si="11"/>
        <v>92.4</v>
      </c>
      <c r="DA6" s="33">
        <f t="shared" si="11"/>
        <v>92.62</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313297</v>
      </c>
      <c r="D7" s="35">
        <v>47</v>
      </c>
      <c r="E7" s="35">
        <v>17</v>
      </c>
      <c r="F7" s="35">
        <v>1</v>
      </c>
      <c r="G7" s="35">
        <v>0</v>
      </c>
      <c r="H7" s="35" t="s">
        <v>96</v>
      </c>
      <c r="I7" s="35" t="s">
        <v>97</v>
      </c>
      <c r="J7" s="35" t="s">
        <v>98</v>
      </c>
      <c r="K7" s="35" t="s">
        <v>99</v>
      </c>
      <c r="L7" s="35" t="s">
        <v>100</v>
      </c>
      <c r="M7" s="36" t="s">
        <v>101</v>
      </c>
      <c r="N7" s="36" t="s">
        <v>102</v>
      </c>
      <c r="O7" s="36">
        <v>31.4</v>
      </c>
      <c r="P7" s="36">
        <v>90</v>
      </c>
      <c r="Q7" s="36">
        <v>3620</v>
      </c>
      <c r="R7" s="36">
        <v>18197</v>
      </c>
      <c r="S7" s="36">
        <v>206.71</v>
      </c>
      <c r="T7" s="36">
        <v>88.03</v>
      </c>
      <c r="U7" s="36">
        <v>5678</v>
      </c>
      <c r="V7" s="36">
        <v>1.82</v>
      </c>
      <c r="W7" s="36">
        <v>3119.78</v>
      </c>
      <c r="X7" s="36">
        <v>82.94</v>
      </c>
      <c r="Y7" s="36">
        <v>81.8</v>
      </c>
      <c r="Z7" s="36">
        <v>80.33</v>
      </c>
      <c r="AA7" s="36">
        <v>80.599999999999994</v>
      </c>
      <c r="AB7" s="36">
        <v>82.99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1206.76</v>
      </c>
      <c r="BF7" s="36">
        <v>1225.54</v>
      </c>
      <c r="BG7" s="36">
        <v>1037.47</v>
      </c>
      <c r="BH7" s="36">
        <v>980.39</v>
      </c>
      <c r="BI7" s="36">
        <v>881.39</v>
      </c>
      <c r="BJ7" s="36">
        <v>1320.98</v>
      </c>
      <c r="BK7" s="36">
        <v>1334.01</v>
      </c>
      <c r="BL7" s="36">
        <v>1273.52</v>
      </c>
      <c r="BM7" s="36">
        <v>1209.95</v>
      </c>
      <c r="BN7" s="36">
        <v>1136.5</v>
      </c>
      <c r="BO7" s="36">
        <v>776.35</v>
      </c>
      <c r="BP7" s="36">
        <v>60.51</v>
      </c>
      <c r="BQ7" s="36">
        <v>57.62</v>
      </c>
      <c r="BR7" s="36">
        <v>55</v>
      </c>
      <c r="BS7" s="36">
        <v>51.7</v>
      </c>
      <c r="BT7" s="36">
        <v>61.5</v>
      </c>
      <c r="BU7" s="36">
        <v>68.63</v>
      </c>
      <c r="BV7" s="36">
        <v>67.14</v>
      </c>
      <c r="BW7" s="36">
        <v>67.849999999999994</v>
      </c>
      <c r="BX7" s="36">
        <v>69.48</v>
      </c>
      <c r="BY7" s="36">
        <v>71.650000000000006</v>
      </c>
      <c r="BZ7" s="36">
        <v>96.57</v>
      </c>
      <c r="CA7" s="36">
        <v>285.88</v>
      </c>
      <c r="CB7" s="36">
        <v>290.7</v>
      </c>
      <c r="CC7" s="36">
        <v>322.02</v>
      </c>
      <c r="CD7" s="36">
        <v>340.77</v>
      </c>
      <c r="CE7" s="36">
        <v>297.45999999999998</v>
      </c>
      <c r="CF7" s="36">
        <v>222.94</v>
      </c>
      <c r="CG7" s="36">
        <v>224.83</v>
      </c>
      <c r="CH7" s="36">
        <v>224.94</v>
      </c>
      <c r="CI7" s="36">
        <v>220.67</v>
      </c>
      <c r="CJ7" s="36">
        <v>217.82</v>
      </c>
      <c r="CK7" s="36">
        <v>142.28</v>
      </c>
      <c r="CL7" s="36">
        <v>54.07</v>
      </c>
      <c r="CM7" s="36">
        <v>54.93</v>
      </c>
      <c r="CN7" s="36">
        <v>52.57</v>
      </c>
      <c r="CO7" s="36">
        <v>53.47</v>
      </c>
      <c r="CP7" s="36">
        <v>53.47</v>
      </c>
      <c r="CQ7" s="36">
        <v>53.07</v>
      </c>
      <c r="CR7" s="36">
        <v>53.79</v>
      </c>
      <c r="CS7" s="36">
        <v>55.41</v>
      </c>
      <c r="CT7" s="36">
        <v>55.81</v>
      </c>
      <c r="CU7" s="36">
        <v>54.44</v>
      </c>
      <c r="CV7" s="36">
        <v>60.35</v>
      </c>
      <c r="CW7" s="36">
        <v>86.78</v>
      </c>
      <c r="CX7" s="36">
        <v>92.17</v>
      </c>
      <c r="CY7" s="36">
        <v>91.48</v>
      </c>
      <c r="CZ7" s="36">
        <v>92.4</v>
      </c>
      <c r="DA7" s="36">
        <v>92.62</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YAZU</cp:lastModifiedBy>
  <cp:lastPrinted>2016-02-17T05:55:37Z</cp:lastPrinted>
  <dcterms:created xsi:type="dcterms:W3CDTF">2016-02-03T08:55:46Z</dcterms:created>
  <dcterms:modified xsi:type="dcterms:W3CDTF">2016-02-17T05:55:38Z</dcterms:modified>
  <cp:category/>
</cp:coreProperties>
</file>