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425" yWindow="105" windowWidth="1003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<sst xmlns="http://schemas.openxmlformats.org/spreadsheetml/2006/main" count="221" uniqueCount="110">
  <si>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</si>
  <si>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</si>
  <si>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</si>
  <si>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</si>
  <si>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</si>
  <si>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</si>
  <si>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</si>
  <si>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</si>
  <si>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</si>
  <si>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</si>
  <si>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</si>
  <si>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</si>
  <si>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</si>
  <si>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</si>
  <si>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</si>
  <si>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</si>
  <si>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</si>
  <si>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</si>
  <si>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</si>
  <si>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</si>
  <si>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</si>
  <si>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</si>
  <si>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</si>
  <si>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</si>
  <si>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</si>
  <si>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</si>
  <si>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</si>
  <si>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</si>
  <si>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</si>
  <si>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</si>
  <si>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</si>
  <si>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</si>
  <si>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</si>
  <si>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</si>
  <si>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</si>
  <si>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</si>
  <si>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</si>
  <si>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</si>
  <si>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</si>
  <si>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</si>
  <si>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</si>
  <si>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</si>
  <si>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</si>
  <si>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</si>
  <si>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</si>
  <si>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</si>
  <si>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</si>
  <si>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</si>
  <si>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</si>
  <si>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</si>
  <si>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</si>
  <si>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</si>
  <si>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</si>
  <si>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</si>
  <si>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</si>
  <si>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</si>
  <si>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</si>
  <si>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</si>
  <si>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</si>
  <si>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</si>
  <si>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</si>
  <si>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</si>
  <si>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</si>
  <si>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</si>
  <si>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</si>
  <si>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</si>
  <si>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</si>
  <si>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</si>
  <si>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</si>
  <si>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</si>
  <si>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</si>
  <si>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</si>
  <si>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</si>
  <si>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</si>
  <si>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</si>
  <si>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</si>
  <si>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</si>
  <si>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</si>
  <si>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</si>
  <si>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</si>
  <si>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</si>
  <si>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</si>
  <si>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</si>
  <si>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</si>
  <si>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</si>
  <si>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</si>
  <si>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</si>
  <si>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</si>
  <si>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</si>
  <si>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</si>
  <si>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</si>
  <si>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</si>
  <si>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</si>
  <si>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</si>
  <si>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</si>
  <si>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</si>
  <si>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</si>
  <si>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</si>
  <si>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</si>
  <si>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</si>
  <si>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</si>
  <si>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</si>
  <si>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</si>
  <si>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</si>
  <si>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</si>
  <si>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</si>
  <si>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</si>
  <si>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今後、施設更新に伴う多額の費用発生の見込みは無いものの、適切な施設の維持管理を行いながら、計画的な施設修繕等を行い経営の健全化を図らなければならない。</t>
    <rPh sb="4" eb="6">
      <t>ケイエイ</t>
    </rPh>
    <rPh sb="12" eb="14">
      <t>オオハバ</t>
    </rPh>
    <rPh sb="15" eb="20">
      <t>イジカンリヒ</t>
    </rPh>
    <rPh sb="21" eb="23">
      <t>ヨクセイ</t>
    </rPh>
    <rPh sb="24" eb="25">
      <t>ムズカ</t>
    </rPh>
    <rPh sb="28" eb="29">
      <t>カンガ</t>
    </rPh>
    <rPh sb="33" eb="37">
      <t>ジンコウゲンショウ</t>
    </rPh>
    <rPh sb="40" eb="44">
      <t>リョウキンシュウニュウ</t>
    </rPh>
    <rPh sb="45" eb="46">
      <t>ゲン</t>
    </rPh>
    <rPh sb="48" eb="49">
      <t>サ</t>
    </rPh>
    <rPh sb="54" eb="56">
      <t>ジョウタイ</t>
    </rPh>
    <rPh sb="62" eb="63">
      <t>タ</t>
    </rPh>
    <rPh sb="64" eb="69">
      <t>ゲスイドウジギョウ</t>
    </rPh>
    <rPh sb="70" eb="71">
      <t>アワ</t>
    </rPh>
    <rPh sb="75" eb="77">
      <t>ミナオ</t>
    </rPh>
    <rPh sb="79" eb="81">
      <t>ケントウ</t>
    </rPh>
    <rPh sb="82" eb="83">
      <t>オコナ</t>
    </rPh>
    <rPh sb="84" eb="86">
      <t>ヒツヨウ</t>
    </rPh>
    <rPh sb="92" eb="94">
      <t>コンゴ</t>
    </rPh>
    <rPh sb="95" eb="99">
      <t>シセツコウシン</t>
    </rPh>
    <rPh sb="100" eb="101">
      <t>トモナ</t>
    </rPh>
    <rPh sb="102" eb="104">
      <t>タガク</t>
    </rPh>
    <rPh sb="105" eb="107">
      <t>ヒヨウ</t>
    </rPh>
    <rPh sb="107" eb="109">
      <t>ハッセイ</t>
    </rPh>
    <rPh sb="110" eb="112">
      <t>ミコ</t>
    </rPh>
    <rPh sb="114" eb="115">
      <t>ナ</t>
    </rPh>
    <rPh sb="120" eb="122">
      <t>テキセツ</t>
    </rPh>
    <rPh sb="123" eb="125">
      <t>シセツ</t>
    </rPh>
    <rPh sb="126" eb="130">
      <t>イジカンリ</t>
    </rPh>
    <rPh sb="131" eb="132">
      <t>オコナ</t>
    </rPh>
    <rPh sb="137" eb="140">
      <t>ケイカクテキ</t>
    </rPh>
    <rPh sb="141" eb="143">
      <t>シセツ</t>
    </rPh>
    <rPh sb="143" eb="146">
      <t>シュウゼントウ</t>
    </rPh>
    <rPh sb="147" eb="148">
      <t>オコナ</t>
    </rPh>
    <rPh sb="149" eb="151">
      <t>ケイエイ</t>
    </rPh>
    <rPh sb="152" eb="155">
      <t>ケンゼンカ</t>
    </rPh>
    <rPh sb="156" eb="157">
      <t>ハカ</t>
    </rPh>
    <phoneticPr fontId="4"/>
  </si>
  <si>
    <t>　人口変動も少なく料金収入はほぼ横ばい、維持管理費も事業規模の小ささを考慮すればほぼ横ばい推移となっており、収益的収支比率は実質横ばい推移となっている。事業規模が小さい本処理区においては、維持管理費の大幅な削減を見込むのは困難であり、今後、地方債元利償還金が横ばいで推移するものの、人口減少の進行に伴って料金収入は減少すると見込まれるため、収支比率は減少していく可能性が高いと考えられる。
　企業債残高対事業規模比率は、既発債の順次償還により減少傾向にあり、類似団体と比較してH26で973.26ポイントも上回っており、事業規模の面から見て経営状況の健全性は低いと言える。今後、地方債残高は着実に減少していく見込みではあるが、人口減少による料金収入の減少も見込まれるため、事業規模における健全性を確保するために他の下水道事業と併せて料金水準の見直しを検討する必要がある。
　経費回収率については、事業規模の小ささを考慮すればほぼ横ばい推移となっているが、類似団体と比較してH26で9.36ポイント下回っており健全性は比較的低いと言える。維持管理費の抑制は事業規模から見て困難であるため、今後は、料金見直しの検討等により健全性の向上を図らなければならない。
　汚水処理原価については、類似団体と比較してH26で104.77ポイント上回っており、処理費用の効率性は比較的低いと言える。事業規模から見て維持管理費の削減は難しく、地理的要因等により他処理区との統合も経費削減メリットは小さいと考えられる。
　施設利用率については、類似団体と比較してH26で7.39ポイント下回っており、施設の効率性は比較的低いと言える。水洗化率はすでに高い水準であることから宅内接続の推進による今後の利用率向上要素は少なく、隣接する他処理区との統合についても維持管理費抑制の面からメリットは小さいため、効率性向上が課題となっている。</t>
    <rPh sb="1" eb="3">
      <t>ジンコウ</t>
    </rPh>
    <rPh sb="3" eb="5">
      <t>ヘンドウ</t>
    </rPh>
    <rPh sb="6" eb="7">
      <t>スク</t>
    </rPh>
    <rPh sb="9" eb="11">
      <t>リョウキン</t>
    </rPh>
    <rPh sb="11" eb="13">
      <t>シュウニュウ</t>
    </rPh>
    <rPh sb="16" eb="17">
      <t>ヨコ</t>
    </rPh>
    <rPh sb="20" eb="22">
      <t>イジ</t>
    </rPh>
    <rPh sb="22" eb="24">
      <t>カンリ</t>
    </rPh>
    <rPh sb="24" eb="25">
      <t>ヒ</t>
    </rPh>
    <rPh sb="26" eb="28">
      <t>ジギョウ</t>
    </rPh>
    <rPh sb="28" eb="30">
      <t>キボ</t>
    </rPh>
    <rPh sb="31" eb="32">
      <t>チイ</t>
    </rPh>
    <rPh sb="35" eb="37">
      <t>コウリョ</t>
    </rPh>
    <rPh sb="42" eb="43">
      <t>ヨコ</t>
    </rPh>
    <rPh sb="45" eb="47">
      <t>スイイ</t>
    </rPh>
    <rPh sb="62" eb="64">
      <t>ジッシツ</t>
    </rPh>
    <rPh sb="64" eb="65">
      <t>ヨコ</t>
    </rPh>
    <rPh sb="67" eb="69">
      <t>スイイ</t>
    </rPh>
    <rPh sb="76" eb="78">
      <t>ジギョウ</t>
    </rPh>
    <rPh sb="103" eb="105">
      <t>サクゲン</t>
    </rPh>
    <rPh sb="111" eb="113">
      <t>コンナン</t>
    </rPh>
    <rPh sb="117" eb="119">
      <t>コンゴ</t>
    </rPh>
    <rPh sb="141" eb="143">
      <t>ジンコウ</t>
    </rPh>
    <rPh sb="143" eb="145">
      <t>ゲンショウ</t>
    </rPh>
    <rPh sb="146" eb="148">
      <t>シンコウ</t>
    </rPh>
    <rPh sb="149" eb="150">
      <t>トモナ</t>
    </rPh>
    <rPh sb="152" eb="154">
      <t>リョウキン</t>
    </rPh>
    <rPh sb="154" eb="156">
      <t>シュウニュウ</t>
    </rPh>
    <rPh sb="157" eb="159">
      <t>ゲンショウ</t>
    </rPh>
    <rPh sb="162" eb="164">
      <t>ミコ</t>
    </rPh>
    <rPh sb="170" eb="172">
      <t>シュウシ</t>
    </rPh>
    <rPh sb="175" eb="177">
      <t>ゲンショウ</t>
    </rPh>
    <rPh sb="181" eb="184">
      <t>カノウセイ</t>
    </rPh>
    <rPh sb="185" eb="186">
      <t>タカ</t>
    </rPh>
    <rPh sb="188" eb="189">
      <t>カンガ</t>
    </rPh>
    <rPh sb="279" eb="280">
      <t>ヒク</t>
    </rPh>
    <rPh sb="282" eb="283">
      <t>イ</t>
    </rPh>
    <rPh sb="355" eb="356">
      <t>タ</t>
    </rPh>
    <rPh sb="357" eb="359">
      <t>ゲスイ</t>
    </rPh>
    <rPh sb="359" eb="360">
      <t>ドウ</t>
    </rPh>
    <rPh sb="360" eb="362">
      <t>ジギョウ</t>
    </rPh>
    <rPh sb="363" eb="364">
      <t>アワ</t>
    </rPh>
    <rPh sb="414" eb="415">
      <t>ヨコ</t>
    </rPh>
    <rPh sb="417" eb="419">
      <t>スイイ</t>
    </rPh>
    <rPh sb="458" eb="460">
      <t>ヒカク</t>
    </rPh>
    <rPh sb="460" eb="461">
      <t>テキ</t>
    </rPh>
    <rPh sb="477" eb="479">
      <t>ジギョウ</t>
    </rPh>
    <rPh sb="479" eb="481">
      <t>キボ</t>
    </rPh>
    <rPh sb="483" eb="484">
      <t>ミ</t>
    </rPh>
    <rPh sb="485" eb="487">
      <t>コンナン</t>
    </rPh>
    <rPh sb="493" eb="495">
      <t>コンゴ</t>
    </rPh>
    <rPh sb="511" eb="512">
      <t>セイ</t>
    </rPh>
    <rPh sb="564" eb="565">
      <t>ウワ</t>
    </rPh>
    <rPh sb="580" eb="582">
      <t>ヒカク</t>
    </rPh>
    <rPh sb="582" eb="583">
      <t>テキ</t>
    </rPh>
    <rPh sb="590" eb="592">
      <t>ジギョウ</t>
    </rPh>
    <rPh sb="592" eb="594">
      <t>キボ</t>
    </rPh>
    <rPh sb="596" eb="597">
      <t>ミ</t>
    </rPh>
    <rPh sb="598" eb="600">
      <t>イジ</t>
    </rPh>
    <rPh sb="600" eb="602">
      <t>カンリ</t>
    </rPh>
    <rPh sb="602" eb="603">
      <t>ヒ</t>
    </rPh>
    <rPh sb="604" eb="606">
      <t>サクゲン</t>
    </rPh>
    <rPh sb="607" eb="608">
      <t>ムズカ</t>
    </rPh>
    <rPh sb="611" eb="614">
      <t>チリテキ</t>
    </rPh>
    <rPh sb="614" eb="616">
      <t>ヨウイン</t>
    </rPh>
    <rPh sb="616" eb="617">
      <t>トウ</t>
    </rPh>
    <rPh sb="620" eb="621">
      <t>タ</t>
    </rPh>
    <rPh sb="621" eb="623">
      <t>ショリ</t>
    </rPh>
    <rPh sb="623" eb="624">
      <t>ク</t>
    </rPh>
    <rPh sb="626" eb="628">
      <t>トウゴウ</t>
    </rPh>
    <rPh sb="629" eb="631">
      <t>ケイヒ</t>
    </rPh>
    <rPh sb="631" eb="633">
      <t>サクゲン</t>
    </rPh>
    <rPh sb="638" eb="639">
      <t>チイ</t>
    </rPh>
    <rPh sb="642" eb="643">
      <t>カンガ</t>
    </rPh>
    <rPh sb="666" eb="668">
      <t>ヒカク</t>
    </rPh>
    <rPh sb="682" eb="684">
      <t>シタマワ</t>
    </rPh>
    <rPh sb="699" eb="700">
      <t>ヒク</t>
    </rPh>
    <rPh sb="767" eb="769">
      <t>イジ</t>
    </rPh>
    <rPh sb="769" eb="771">
      <t>カンリ</t>
    </rPh>
    <rPh sb="771" eb="772">
      <t>ヒ</t>
    </rPh>
    <rPh sb="772" eb="774">
      <t>ヨクセイ</t>
    </rPh>
    <rPh sb="775" eb="776">
      <t>メン</t>
    </rPh>
    <rPh sb="783" eb="784">
      <t>チイ</t>
    </rPh>
    <rPh sb="795" eb="797">
      <t>カダイ</t>
    </rPh>
    <phoneticPr fontId="4"/>
  </si>
  <si>
    <t>　管渠については、事業開始以後、耐用年数に達しておらず、緊急的に更新する必要性がなかったため、管渠改善率は低い数値を推移している。処理施設は小規模なものであり、当面は軽微な修繕等により対応可能であるが、計画的な維持管理を行い経費の平準化を図らなければならない。</t>
    <rPh sb="65" eb="69">
      <t>ショリシセツ</t>
    </rPh>
    <rPh sb="70" eb="73">
      <t>ショウキボ</t>
    </rPh>
    <rPh sb="80" eb="82">
      <t>トウメン</t>
    </rPh>
    <rPh sb="83" eb="85">
      <t>ケイビ</t>
    </rPh>
    <rPh sb="92" eb="94">
      <t>タイオウ</t>
    </rPh>
    <rPh sb="94" eb="96">
      <t>カノウ</t>
    </rPh>
    <rPh sb="101" eb="104">
      <t>ケイカクテキ</t>
    </rPh>
    <rPh sb="105" eb="109">
      <t>イジカンリ</t>
    </rPh>
    <rPh sb="110" eb="111">
      <t>オコナ</t>
    </rPh>
    <rPh sb="112" eb="114">
      <t>ケイヒ</t>
    </rPh>
    <rPh sb="115" eb="118">
      <t>ヘイジュンカ</t>
    </rPh>
    <rPh sb="119" eb="12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</si>
</sst>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541312"/>
        <c:axId val="74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4541312"/>
        <c:axId val="74559872"/>
      </c:lineChart>
      <c:dateAx>
        <c:axId val="74541312"/>
        <c:scaling>
          <c:orientation val="minMax"/>
        </c:scaling>
        <c:delete val="1"/>
        <c:axPos val="b"/>
        <c:numFmt formatCode="ge" sourceLinked="1"/>
        <c:majorTickMark val="none"/>
        <c:minorTickMark val="none"/>
        <c:tickLblPos val="none"/>
        <c:crossAx val="74559872"/>
        <c:crosses val="autoZero"/>
        <c:auto val="1"/>
        <c:lblOffset val="100"/>
        <c:baseTimeUnit val="years"/>
      </c:dateAx>
      <c:valAx>
        <c:axId val="74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c:v>
                </c:pt>
                <c:pt idx="1">
                  <c:v>35.71</c:v>
                </c:pt>
                <c:pt idx="2">
                  <c:v>35.71</c:v>
                </c:pt>
                <c:pt idx="3">
                  <c:v>35.71</c:v>
                </c:pt>
                <c:pt idx="4">
                  <c:v>35.71</c:v>
                </c:pt>
              </c:numCache>
            </c:numRef>
          </c:val>
        </c:ser>
        <c:dLbls>
          <c:showLegendKey val="0"/>
          <c:showVal val="0"/>
          <c:showCatName val="0"/>
          <c:showSerName val="0"/>
          <c:showPercent val="0"/>
          <c:showBubbleSize val="0"/>
        </c:dLbls>
        <c:gapWidth val="150"/>
        <c:axId val="74734208"/>
        <c:axId val="74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74734208"/>
        <c:axId val="74773248"/>
      </c:lineChart>
      <c:dateAx>
        <c:axId val="74734208"/>
        <c:scaling>
          <c:orientation val="minMax"/>
        </c:scaling>
        <c:delete val="1"/>
        <c:axPos val="b"/>
        <c:numFmt formatCode="ge" sourceLinked="1"/>
        <c:majorTickMark val="none"/>
        <c:minorTickMark val="none"/>
        <c:tickLblPos val="none"/>
        <c:crossAx val="74773248"/>
        <c:crosses val="autoZero"/>
        <c:auto val="1"/>
        <c:lblOffset val="100"/>
        <c:baseTimeUnit val="years"/>
      </c:dateAx>
      <c:valAx>
        <c:axId val="74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60.71</c:v>
                </c:pt>
                <c:pt idx="1">
                  <c:v>72.73</c:v>
                </c:pt>
                <c:pt idx="2">
                  <c:v>85</c:v>
                </c:pt>
                <c:pt idx="3">
                  <c:v>85</c:v>
                </c:pt>
                <c:pt idx="4">
                  <c:v>85</c:v>
                </c:pt>
              </c:numCache>
            </c:numRef>
          </c:val>
        </c:ser>
        <c:dLbls>
          <c:showLegendKey val="0"/>
          <c:showVal val="0"/>
          <c:showCatName val="0"/>
          <c:showSerName val="0"/>
          <c:showPercent val="0"/>
          <c:showBubbleSize val="0"/>
        </c:dLbls>
        <c:gapWidth val="150"/>
        <c:axId val="74803456"/>
        <c:axId val="74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74803456"/>
        <c:axId val="74809728"/>
      </c:lineChart>
      <c:dateAx>
        <c:axId val="74803456"/>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13.83</c:v>
                </c:pt>
                <c:pt idx="1">
                  <c:v>100</c:v>
                </c:pt>
                <c:pt idx="2">
                  <c:v>65.010000000000005</c:v>
                </c:pt>
                <c:pt idx="3">
                  <c:v>65.3</c:v>
                </c:pt>
                <c:pt idx="4">
                  <c:v>65.94</c:v>
                </c:pt>
              </c:numCache>
            </c:numRef>
          </c:val>
        </c:ser>
        <c:dLbls>
          <c:showLegendKey val="0"/>
          <c:showVal val="0"/>
          <c:showCatName val="0"/>
          <c:showSerName val="0"/>
          <c:showPercent val="0"/>
          <c:showBubbleSize val="0"/>
        </c:dLbls>
        <c:gapWidth val="150"/>
        <c:axId val="32573312"/>
        <c:axId val="325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73312"/>
        <c:axId val="32587776"/>
      </c:lineChart>
      <c:dateAx>
        <c:axId val="32573312"/>
        <c:scaling>
          <c:orientation val="minMax"/>
        </c:scaling>
        <c:delete val="1"/>
        <c:axPos val="b"/>
        <c:numFmt formatCode="ge" sourceLinked="1"/>
        <c:majorTickMark val="none"/>
        <c:minorTickMark val="none"/>
        <c:tickLblPos val="none"/>
        <c:crossAx val="32587776"/>
        <c:crosses val="autoZero"/>
        <c:auto val="1"/>
        <c:lblOffset val="100"/>
        <c:baseTimeUnit val="years"/>
      </c:dateAx>
      <c:valAx>
        <c:axId val="325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13888"/>
        <c:axId val="32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13888"/>
        <c:axId val="32615808"/>
      </c:lineChart>
      <c:dateAx>
        <c:axId val="32613888"/>
        <c:scaling>
          <c:orientation val="minMax"/>
        </c:scaling>
        <c:delete val="1"/>
        <c:axPos val="b"/>
        <c:numFmt formatCode="ge" sourceLinked="1"/>
        <c:majorTickMark val="none"/>
        <c:minorTickMark val="none"/>
        <c:tickLblPos val="none"/>
        <c:crossAx val="32615808"/>
        <c:crosses val="autoZero"/>
        <c:auto val="1"/>
        <c:lblOffset val="100"/>
        <c:baseTimeUnit val="years"/>
      </c:dateAx>
      <c:valAx>
        <c:axId val="32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66432"/>
        <c:axId val="74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66432"/>
        <c:axId val="74468352"/>
      </c:lineChart>
      <c:dateAx>
        <c:axId val="74466432"/>
        <c:scaling>
          <c:orientation val="minMax"/>
        </c:scaling>
        <c:delete val="1"/>
        <c:axPos val="b"/>
        <c:numFmt formatCode="ge" sourceLinked="1"/>
        <c:majorTickMark val="none"/>
        <c:minorTickMark val="none"/>
        <c:tickLblPos val="none"/>
        <c:crossAx val="74468352"/>
        <c:crosses val="autoZero"/>
        <c:auto val="1"/>
        <c:lblOffset val="100"/>
        <c:baseTimeUnit val="years"/>
      </c:dateAx>
      <c:valAx>
        <c:axId val="74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00736"/>
        <c:axId val="74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00736"/>
        <c:axId val="74511104"/>
      </c:lineChart>
      <c:dateAx>
        <c:axId val="74500736"/>
        <c:scaling>
          <c:orientation val="minMax"/>
        </c:scaling>
        <c:delete val="1"/>
        <c:axPos val="b"/>
        <c:numFmt formatCode="ge" sourceLinked="1"/>
        <c:majorTickMark val="none"/>
        <c:minorTickMark val="none"/>
        <c:tickLblPos val="none"/>
        <c:crossAx val="74511104"/>
        <c:crosses val="autoZero"/>
        <c:auto val="1"/>
        <c:lblOffset val="100"/>
        <c:baseTimeUnit val="years"/>
      </c:dateAx>
      <c:valAx>
        <c:axId val="74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11328"/>
        <c:axId val="74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11328"/>
        <c:axId val="74617600"/>
      </c:lineChart>
      <c:dateAx>
        <c:axId val="74611328"/>
        <c:scaling>
          <c:orientation val="minMax"/>
        </c:scaling>
        <c:delete val="1"/>
        <c:axPos val="b"/>
        <c:numFmt formatCode="ge" sourceLinked="1"/>
        <c:majorTickMark val="none"/>
        <c:minorTickMark val="none"/>
        <c:tickLblPos val="none"/>
        <c:crossAx val="74617600"/>
        <c:crosses val="autoZero"/>
        <c:auto val="1"/>
        <c:lblOffset val="100"/>
        <c:baseTimeUnit val="years"/>
      </c:dateAx>
      <c:valAx>
        <c:axId val="74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5808.54</c:v>
                </c:pt>
                <c:pt idx="1">
                  <c:v>5926.94</c:v>
                </c:pt>
                <c:pt idx="2">
                  <c:v>5273.86</c:v>
                </c:pt>
                <c:pt idx="3">
                  <c:v>4713.42</c:v>
                </c:pt>
                <c:pt idx="4">
                  <c:v>3757.26</c:v>
                </c:pt>
              </c:numCache>
            </c:numRef>
          </c:val>
        </c:ser>
        <c:dLbls>
          <c:showLegendKey val="0"/>
          <c:showVal val="0"/>
          <c:showCatName val="0"/>
          <c:showSerName val="0"/>
          <c:showPercent val="0"/>
          <c:showBubbleSize val="0"/>
        </c:dLbls>
        <c:gapWidth val="150"/>
        <c:axId val="74631424"/>
        <c:axId val="74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74631424"/>
        <c:axId val="74920320"/>
      </c:lineChart>
      <c:dateAx>
        <c:axId val="74631424"/>
        <c:scaling>
          <c:orientation val="minMax"/>
        </c:scaling>
        <c:delete val="1"/>
        <c:axPos val="b"/>
        <c:numFmt formatCode="ge" sourceLinked="1"/>
        <c:majorTickMark val="none"/>
        <c:minorTickMark val="none"/>
        <c:tickLblPos val="none"/>
        <c:crossAx val="74920320"/>
        <c:crosses val="autoZero"/>
        <c:auto val="1"/>
        <c:lblOffset val="100"/>
        <c:baseTimeUnit val="years"/>
      </c:dateAx>
      <c:valAx>
        <c:axId val="74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10.85</c:v>
                </c:pt>
                <c:pt idx="1">
                  <c:v>7.91</c:v>
                </c:pt>
                <c:pt idx="2">
                  <c:v>19.2</c:v>
                </c:pt>
                <c:pt idx="3">
                  <c:v>18.829999999999998</c:v>
                </c:pt>
                <c:pt idx="4">
                  <c:v>19.850000000000001</c:v>
                </c:pt>
              </c:numCache>
            </c:numRef>
          </c:val>
        </c:ser>
        <c:dLbls>
          <c:showLegendKey val="0"/>
          <c:showVal val="0"/>
          <c:showCatName val="0"/>
          <c:showSerName val="0"/>
          <c:showPercent val="0"/>
          <c:showBubbleSize val="0"/>
        </c:dLbls>
        <c:gapWidth val="150"/>
        <c:axId val="74950528"/>
        <c:axId val="74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74950528"/>
        <c:axId val="74952704"/>
      </c:lineChart>
      <c:dateAx>
        <c:axId val="74950528"/>
        <c:scaling>
          <c:orientation val="minMax"/>
        </c:scaling>
        <c:delete val="1"/>
        <c:axPos val="b"/>
        <c:numFmt formatCode="ge" sourceLinked="1"/>
        <c:majorTickMark val="none"/>
        <c:minorTickMark val="none"/>
        <c:tickLblPos val="none"/>
        <c:crossAx val="74952704"/>
        <c:crosses val="autoZero"/>
        <c:auto val="1"/>
        <c:lblOffset val="100"/>
        <c:baseTimeUnit val="years"/>
      </c:dateAx>
      <c:valAx>
        <c:axId val="74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1545.67</c:v>
                </c:pt>
                <c:pt idx="1">
                  <c:v>1811.03</c:v>
                </c:pt>
                <c:pt idx="2">
                  <c:v>749.25</c:v>
                </c:pt>
                <c:pt idx="3">
                  <c:v>732.54</c:v>
                </c:pt>
                <c:pt idx="4">
                  <c:v>724.78</c:v>
                </c:pt>
              </c:numCache>
            </c:numRef>
          </c:val>
        </c:ser>
        <c:dLbls>
          <c:showLegendKey val="0"/>
          <c:showVal val="0"/>
          <c:showCatName val="0"/>
          <c:showSerName val="0"/>
          <c:showPercent val="0"/>
          <c:showBubbleSize val="0"/>
        </c:dLbls>
        <c:gapWidth val="150"/>
        <c:axId val="74715136"/>
        <c:axId val="747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74715136"/>
        <c:axId val="74716672"/>
      </c:lineChart>
      <c:dateAx>
        <c:axId val="74715136"/>
        <c:scaling>
          <c:orientation val="minMax"/>
        </c:scaling>
        <c:delete val="1"/>
        <c:axPos val="b"/>
        <c:numFmt formatCode="ge" sourceLinked="1"/>
        <c:majorTickMark val="none"/>
        <c:minorTickMark val="none"/>
        <c:tickLblPos val="none"/>
        <c:crossAx val="74716672"/>
        <c:crosses val="autoZero"/>
        <c:auto val="1"/>
        <c:lblOffset val="100"/>
        <c:baseTimeUnit val="years"/>
      </c:dateAx>
      <c:valAx>
        <c:axId val="74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42" zoomScale="85" zoomScaleNormal="85" workbookViewId="0">
      <selection activeCell="CI63" sqref="CI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八頭町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小規模集合排水処理</v>
      </c>
      <c r="Q8" s="76"/>
      <c r="R8" s="76"/>
      <c r="S8" s="76"/>
      <c r="T8" s="76"/>
      <c r="U8" s="76"/>
      <c r="V8" s="76"/>
      <c r="W8" s="76" t="str">
        <f>データ!L6</f>
        <v>I3</v>
      </c>
      <c r="X8" s="76"/>
      <c r="Y8" s="76"/>
      <c r="Z8" s="76"/>
      <c r="AA8" s="76"/>
      <c r="AB8" s="76"/>
      <c r="AC8" s="76"/>
      <c r="AD8" s="3"/>
      <c r="AE8" s="3"/>
      <c r="AF8" s="3"/>
      <c r="AG8" s="3"/>
      <c r="AH8" s="3"/>
      <c r="AI8" s="3"/>
      <c r="AJ8" s="3"/>
      <c r="AK8" s="3"/>
      <c r="AL8" s="70">
        <f>データ!R6</f>
        <v>18197</v>
      </c>
      <c r="AM8" s="70"/>
      <c r="AN8" s="70"/>
      <c r="AO8" s="70"/>
      <c r="AP8" s="70"/>
      <c r="AQ8" s="70"/>
      <c r="AR8" s="70"/>
      <c r="AS8" s="70"/>
      <c r="AT8" s="69">
        <f>データ!S6</f>
        <v>206.71</v>
      </c>
      <c r="AU8" s="69"/>
      <c r="AV8" s="69"/>
      <c r="AW8" s="69"/>
      <c r="AX8" s="69"/>
      <c r="AY8" s="69"/>
      <c r="AZ8" s="69"/>
      <c r="BA8" s="69"/>
      <c r="BB8" s="69">
        <f>データ!T6</f>
        <v>88.03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0.11</v>
      </c>
      <c r="Q10" s="69"/>
      <c r="R10" s="69"/>
      <c r="S10" s="69"/>
      <c r="T10" s="69"/>
      <c r="U10" s="69"/>
      <c r="V10" s="69"/>
      <c r="W10" s="69">
        <f>データ!P6</f>
        <v>89.96</v>
      </c>
      <c r="X10" s="69"/>
      <c r="Y10" s="69"/>
      <c r="Z10" s="69"/>
      <c r="AA10" s="69"/>
      <c r="AB10" s="69"/>
      <c r="AC10" s="69"/>
      <c r="AD10" s="70">
        <f>データ!Q6</f>
        <v>3620</v>
      </c>
      <c r="AE10" s="70"/>
      <c r="AF10" s="70"/>
      <c r="AG10" s="70"/>
      <c r="AH10" s="70"/>
      <c r="AI10" s="70"/>
      <c r="AJ10" s="70"/>
      <c r="AK10" s="2"/>
      <c r="AL10" s="70">
        <f>データ!U6</f>
        <v>20</v>
      </c>
      <c r="AM10" s="70"/>
      <c r="AN10" s="70"/>
      <c r="AO10" s="70"/>
      <c r="AP10" s="70"/>
      <c r="AQ10" s="70"/>
      <c r="AR10" s="70"/>
      <c r="AS10" s="70"/>
      <c r="AT10" s="69">
        <f>データ!V6</f>
        <v>0.01</v>
      </c>
      <c r="AU10" s="69"/>
      <c r="AV10" s="69"/>
      <c r="AW10" s="69"/>
      <c r="AX10" s="69"/>
      <c r="AY10" s="69"/>
      <c r="AZ10" s="69"/>
      <c r="BA10" s="69"/>
      <c r="BB10" s="69">
        <f>データ!W6</f>
        <v>2000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313297</v>
      </c>
      <c r="D6" s="31">
        <f t="shared" si="3"/>
        <v>47</v>
      </c>
      <c r="E6" s="31">
        <f t="shared" si="3"/>
        <v>17</v>
      </c>
      <c r="F6" s="31">
        <f t="shared" si="3"/>
        <v>9</v>
      </c>
      <c r="G6" s="31">
        <f t="shared" si="3"/>
        <v>0</v>
      </c>
      <c r="H6" s="31" t="str">
        <f t="shared" si="3"/>
        <v>鳥取県　八頭町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0.11</v>
      </c>
      <c r="P6" s="32">
        <f t="shared" si="3"/>
        <v>89.96</v>
      </c>
      <c r="Q6" s="32">
        <f t="shared" si="3"/>
        <v>3620</v>
      </c>
      <c r="R6" s="32">
        <f t="shared" si="3"/>
        <v>18197</v>
      </c>
      <c r="S6" s="32">
        <f t="shared" si="3"/>
        <v>206.71</v>
      </c>
      <c r="T6" s="32">
        <f t="shared" si="3"/>
        <v>88.03</v>
      </c>
      <c r="U6" s="32">
        <f t="shared" si="3"/>
        <v>20</v>
      </c>
      <c r="V6" s="32">
        <f t="shared" si="3"/>
        <v>0.01</v>
      </c>
      <c r="W6" s="32">
        <f t="shared" si="3"/>
        <v>2000</v>
      </c>
      <c r="X6" s="33">
        <f>IF(X7="",NA(),X7)</f>
        <v>13.83</v>
      </c>
      <c r="Y6" s="33">
        <f t="shared" ref="Y6:AG6" si="4">IF(Y7="",NA(),Y7)</f>
        <v>100</v>
      </c>
      <c r="Z6" s="33">
        <f t="shared" si="4"/>
        <v>65.010000000000005</v>
      </c>
      <c r="AA6" s="33">
        <f t="shared" si="4"/>
        <v>65.3</v>
      </c>
      <c r="AB6" s="33">
        <f t="shared" si="4"/>
        <v>65.94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5808.54</v>
      </c>
      <c r="BF6" s="33">
        <f t="shared" ref="BF6:BN6" si="7">IF(BF7="",NA(),BF7)</f>
        <v>5926.94</v>
      </c>
      <c r="BG6" s="33">
        <f t="shared" si="7"/>
        <v>5273.86</v>
      </c>
      <c r="BH6" s="33">
        <f t="shared" si="7"/>
        <v>4713.42</v>
      </c>
      <c r="BI6" s="33">
        <f t="shared" si="7"/>
        <v>3757.26</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10.85</v>
      </c>
      <c r="BQ6" s="33">
        <f t="shared" ref="BQ6:BY6" si="8">IF(BQ7="",NA(),BQ7)</f>
        <v>7.91</v>
      </c>
      <c r="BR6" s="33">
        <f t="shared" si="8"/>
        <v>19.2</v>
      </c>
      <c r="BS6" s="33">
        <f t="shared" si="8"/>
        <v>18.829999999999998</v>
      </c>
      <c r="BT6" s="33">
        <f t="shared" si="8"/>
        <v>19.850000000000001</v>
      </c>
      <c r="BU6" s="33">
        <f t="shared" si="8"/>
        <v>23.57</v>
      </c>
      <c r="BV6" s="33">
        <f t="shared" si="8"/>
        <v>26.99</v>
      </c>
      <c r="BW6" s="33">
        <f t="shared" si="8"/>
        <v>29.25</v>
      </c>
      <c r="BX6" s="33">
        <f t="shared" si="8"/>
        <v>31.04</v>
      </c>
      <c r="BY6" s="33">
        <f t="shared" si="8"/>
        <v>29.21</v>
      </c>
      <c r="BZ6" s="32" t="str">
        <f>IF(BZ7="","",IF(BZ7="-","【-】","【"&amp;SUBSTITUTE(TEXT(BZ7,"#,##0.00"),"-","△")&amp;"】"))</f>
        <v>【30.50】</v>
      </c>
      <c r="CA6" s="33">
        <f>IF(CA7="",NA(),CA7)</f>
        <v>1545.67</v>
      </c>
      <c r="CB6" s="33">
        <f t="shared" ref="CB6:CJ6" si="9">IF(CB7="",NA(),CB7)</f>
        <v>1811.03</v>
      </c>
      <c r="CC6" s="33">
        <f t="shared" si="9"/>
        <v>749.25</v>
      </c>
      <c r="CD6" s="33">
        <f t="shared" si="9"/>
        <v>732.54</v>
      </c>
      <c r="CE6" s="33">
        <f t="shared" si="9"/>
        <v>724.78</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50</v>
      </c>
      <c r="CM6" s="33">
        <f t="shared" ref="CM6:CU6" si="10">IF(CM7="",NA(),CM7)</f>
        <v>35.71</v>
      </c>
      <c r="CN6" s="33">
        <f t="shared" si="10"/>
        <v>35.71</v>
      </c>
      <c r="CO6" s="33">
        <f t="shared" si="10"/>
        <v>35.71</v>
      </c>
      <c r="CP6" s="33">
        <f t="shared" si="10"/>
        <v>35.71</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60.71</v>
      </c>
      <c r="CX6" s="33">
        <f t="shared" ref="CX6:DF6" si="11">IF(CX7="",NA(),CX7)</f>
        <v>72.73</v>
      </c>
      <c r="CY6" s="33">
        <f t="shared" si="11"/>
        <v>85</v>
      </c>
      <c r="CZ6" s="33">
        <f t="shared" si="11"/>
        <v>85</v>
      </c>
      <c r="DA6" s="33">
        <f t="shared" si="11"/>
        <v>85</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313297</v>
      </c>
      <c r="D7" s="35">
        <v>47</v>
      </c>
      <c r="E7" s="35">
        <v>17</v>
      </c>
      <c r="F7" s="35">
        <v>9</v>
      </c>
      <c r="G7" s="35">
        <v>0</v>
      </c>
      <c r="H7" s="35" t="s">
        <v>95</v>
      </c>
      <c r="I7" s="35" t="s">
        <v>96</v>
      </c>
      <c r="J7" s="35" t="s">
        <v>97</v>
      </c>
      <c r="K7" s="35" t="s">
        <v>98</v>
      </c>
      <c r="L7" s="35" t="s">
        <v>99</v>
      </c>
      <c r="M7" s="36" t="s">
        <v>100</v>
      </c>
      <c r="N7" s="36" t="s">
        <v>101</v>
      </c>
      <c r="O7" s="36">
        <v>0.11</v>
      </c>
      <c r="P7" s="36">
        <v>89.96</v>
      </c>
      <c r="Q7" s="36">
        <v>3620</v>
      </c>
      <c r="R7" s="36">
        <v>18197</v>
      </c>
      <c r="S7" s="36">
        <v>206.71</v>
      </c>
      <c r="T7" s="36">
        <v>88.03</v>
      </c>
      <c r="U7" s="36">
        <v>20</v>
      </c>
      <c r="V7" s="36">
        <v>0.01</v>
      </c>
      <c r="W7" s="36">
        <v>2000</v>
      </c>
      <c r="X7" s="36">
        <v>13.83</v>
      </c>
      <c r="Y7" s="36">
        <v>100</v>
      </c>
      <c r="Z7" s="36">
        <v>65.010000000000005</v>
      </c>
      <c r="AA7" s="36">
        <v>65.3</v>
      </c>
      <c r="AB7" s="36">
        <v>65.94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5808.54</v>
      </c>
      <c r="BF7" s="36">
        <v>5926.94</v>
      </c>
      <c r="BG7" s="36">
        <v>5273.86</v>
      </c>
      <c r="BH7" s="36">
        <v>4713.42</v>
      </c>
      <c r="BI7" s="36">
        <v>3757.26</v>
      </c>
      <c r="BJ7" s="36">
        <v>3517.27</v>
      </c>
      <c r="BK7" s="36">
        <v>2988.96</v>
      </c>
      <c r="BL7" s="36">
        <v>3055.24</v>
      </c>
      <c r="BM7" s="36">
        <v>2574.4699999999998</v>
      </c>
      <c r="BN7" s="36">
        <v>2784</v>
      </c>
      <c r="BO7" s="36">
        <v>2665.67</v>
      </c>
      <c r="BP7" s="36">
        <v>10.85</v>
      </c>
      <c r="BQ7" s="36">
        <v>7.91</v>
      </c>
      <c r="BR7" s="36">
        <v>19.2</v>
      </c>
      <c r="BS7" s="36">
        <v>18.829999999999998</v>
      </c>
      <c r="BT7" s="36">
        <v>19.850000000000001</v>
      </c>
      <c r="BU7" s="36">
        <v>23.57</v>
      </c>
      <c r="BV7" s="36">
        <v>26.99</v>
      </c>
      <c r="BW7" s="36">
        <v>29.25</v>
      </c>
      <c r="BX7" s="36">
        <v>31.04</v>
      </c>
      <c r="BY7" s="36">
        <v>29.21</v>
      </c>
      <c r="BZ7" s="36">
        <v>30.5</v>
      </c>
      <c r="CA7" s="36">
        <v>1545.67</v>
      </c>
      <c r="CB7" s="36">
        <v>1811.03</v>
      </c>
      <c r="CC7" s="36">
        <v>749.25</v>
      </c>
      <c r="CD7" s="36">
        <v>732.54</v>
      </c>
      <c r="CE7" s="36">
        <v>724.78</v>
      </c>
      <c r="CF7" s="36">
        <v>746.34</v>
      </c>
      <c r="CG7" s="36">
        <v>663.6</v>
      </c>
      <c r="CH7" s="36">
        <v>622.30999999999995</v>
      </c>
      <c r="CI7" s="36">
        <v>589.39</v>
      </c>
      <c r="CJ7" s="36">
        <v>620.01</v>
      </c>
      <c r="CK7" s="36">
        <v>601.39</v>
      </c>
      <c r="CL7" s="36">
        <v>50</v>
      </c>
      <c r="CM7" s="36">
        <v>35.71</v>
      </c>
      <c r="CN7" s="36">
        <v>35.71</v>
      </c>
      <c r="CO7" s="36">
        <v>35.71</v>
      </c>
      <c r="CP7" s="36">
        <v>35.71</v>
      </c>
      <c r="CQ7" s="36">
        <v>36.83</v>
      </c>
      <c r="CR7" s="36">
        <v>38.97</v>
      </c>
      <c r="CS7" s="36">
        <v>39.119999999999997</v>
      </c>
      <c r="CT7" s="36">
        <v>41.24</v>
      </c>
      <c r="CU7" s="36">
        <v>43.1</v>
      </c>
      <c r="CV7" s="36">
        <v>39.880000000000003</v>
      </c>
      <c r="CW7" s="36">
        <v>60.71</v>
      </c>
      <c r="CX7" s="36">
        <v>72.73</v>
      </c>
      <c r="CY7" s="36">
        <v>85</v>
      </c>
      <c r="CZ7" s="36">
        <v>85</v>
      </c>
      <c r="DA7" s="36">
        <v>85</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YAZU</cp:lastModifiedBy>
  <cp:lastPrinted>2016-02-17T05:56:03Z</cp:lastPrinted>
  <dcterms:created xsi:type="dcterms:W3CDTF">2016-02-03T09:23:17Z</dcterms:created>
  <dcterms:modified xsi:type="dcterms:W3CDTF">2016-02-17T05:56:04Z</dcterms:modified>
  <cp:category/>
</cp:coreProperties>
</file>