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10875" yWindow="-210" windowWidth="9765" windowHeight="900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<sst xmlns="http://schemas.openxmlformats.org/spreadsheetml/2006/main" count="226" uniqueCount="111">
  <si>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</si>
  <si>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</si>
  <si>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</si>
  <si>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</si>
  <si>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</si>
  <si>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</si>
  <si>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</si>
  <si>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</si>
  <si>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</si>
  <si>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</si>
  <si>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</si>
  <si>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</si>
  <si>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</si>
  <si>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</si>
  <si>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</si>
  <si>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</si>
  <si>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</si>
  <si>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</si>
  <si>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</si>
  <si>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</si>
  <si>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</si>
  <si>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</si>
  <si>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</si>
  <si>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</si>
  <si>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</si>
  <si>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</si>
  <si>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</si>
  <si>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</si>
  <si>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</si>
  <si>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</si>
  <si>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</si>
  <si>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</si>
  <si>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</si>
  <si>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</si>
  <si>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</si>
  <si>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</si>
  <si>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</si>
  <si>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</si>
  <si>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</si>
  <si>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</si>
  <si>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</si>
  <si>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</si>
  <si>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</si>
  <si>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</si>
  <si>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</si>
  <si>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</si>
  <si>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</si>
  <si>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</si>
  <si>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</si>
  <si>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</si>
  <si>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</si>
  <si>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</si>
  <si>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</si>
  <si>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</si>
  <si>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</si>
  <si>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</si>
  <si>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</si>
  <si>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</si>
  <si>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</si>
  <si>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</si>
  <si>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</si>
  <si>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</si>
  <si>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</si>
  <si>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</si>
  <si>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</si>
  <si>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</si>
  <si>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</si>
  <si>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</si>
  <si>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</si>
  <si>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</si>
  <si>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</si>
  <si>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</si>
  <si>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</si>
  <si>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</si>
  <si>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</si>
  <si>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</si>
  <si>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</si>
  <si>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</si>
  <si>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</si>
  <si>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</si>
  <si>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</si>
  <si>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</si>
  <si>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</si>
  <si>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</si>
  <si>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</si>
  <si>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</si>
  <si>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</si>
  <si>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</si>
  <si>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</si>
  <si>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</si>
  <si>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</si>
  <si>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</si>
  <si>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</si>
  <si>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</si>
  <si>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</si>
  <si>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</si>
  <si>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</si>
  <si>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</si>
  <si>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</si>
  <si>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</si>
  <si>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</si>
  <si>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</si>
  <si>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</si>
  <si>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</si>
  <si>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</si>
  <si>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</si>
  <si>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</si>
  <si>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</si>
  <si>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一部管渠の老朽化が進んでいる現状を踏まえ、長寿命化計画により年次的に管渠改修（管更生）を進めている。</t>
    <rPh sb="1" eb="3">
      <t>イチブ</t>
    </rPh>
    <rPh sb="3" eb="5">
      <t>カンキョ</t>
    </rPh>
    <rPh sb="6" eb="9">
      <t>ロウキュウカ</t>
    </rPh>
    <rPh sb="10" eb="11">
      <t>スス</t>
    </rPh>
    <rPh sb="15" eb="17">
      <t>ゲンジョウ</t>
    </rPh>
    <rPh sb="18" eb="19">
      <t>フ</t>
    </rPh>
    <rPh sb="22" eb="23">
      <t>ナガ</t>
    </rPh>
    <rPh sb="23" eb="26">
      <t>ジュミョウカ</t>
    </rPh>
    <rPh sb="26" eb="28">
      <t>ケイカク</t>
    </rPh>
    <rPh sb="31" eb="33">
      <t>ネンジ</t>
    </rPh>
    <rPh sb="33" eb="34">
      <t>テキ</t>
    </rPh>
    <rPh sb="35" eb="37">
      <t>カンキョ</t>
    </rPh>
    <rPh sb="37" eb="39">
      <t>カイシュウ</t>
    </rPh>
    <rPh sb="40" eb="41">
      <t>カン</t>
    </rPh>
    <rPh sb="41" eb="43">
      <t>コウセイ</t>
    </rPh>
    <rPh sb="45" eb="46">
      <t>スス</t>
    </rPh>
    <phoneticPr fontId="4"/>
  </si>
  <si>
    <t>　整備工事はほぼ終了し、管渠延長の工事もほとんどなく、維持管理が業務の主体となっている。
　また、独自の処理場は所有していない、流域下水道への流入のみである。
　企業債残高対事業規模比率は減少傾向であり、健全性を保てている。</t>
    <rPh sb="1" eb="3">
      <t>セイビ</t>
    </rPh>
    <rPh sb="3" eb="5">
      <t>コウジ</t>
    </rPh>
    <rPh sb="8" eb="10">
      <t>シュウリョウ</t>
    </rPh>
    <rPh sb="12" eb="14">
      <t>カンキョ</t>
    </rPh>
    <rPh sb="14" eb="16">
      <t>エンチョウ</t>
    </rPh>
    <rPh sb="17" eb="19">
      <t>コウジ</t>
    </rPh>
    <rPh sb="27" eb="29">
      <t>イジ</t>
    </rPh>
    <rPh sb="29" eb="31">
      <t>カンリ</t>
    </rPh>
    <rPh sb="32" eb="34">
      <t>ギョウム</t>
    </rPh>
    <rPh sb="35" eb="37">
      <t>シュタイ</t>
    </rPh>
    <rPh sb="81" eb="83">
      <t>キギョウ</t>
    </rPh>
    <rPh sb="83" eb="84">
      <t>サイ</t>
    </rPh>
    <rPh sb="84" eb="86">
      <t>ザンダカ</t>
    </rPh>
    <rPh sb="86" eb="87">
      <t>タイ</t>
    </rPh>
    <rPh sb="87" eb="89">
      <t>ジギョウ</t>
    </rPh>
    <rPh sb="89" eb="91">
      <t>キボ</t>
    </rPh>
    <rPh sb="91" eb="93">
      <t>ヒリツ</t>
    </rPh>
    <rPh sb="94" eb="96">
      <t>ゲンショウ</t>
    </rPh>
    <rPh sb="96" eb="98">
      <t>ケイコウ</t>
    </rPh>
    <rPh sb="102" eb="105">
      <t>ケンゼンセイ</t>
    </rPh>
    <rPh sb="106" eb="107">
      <t>タモ</t>
    </rPh>
    <phoneticPr fontId="4"/>
  </si>
  <si>
    <t>　今後も、老朽したポンプ場・マンホールポンプ・管渠の更新を控えており、より一層の経営の健全性・効率性のためには、他の下水道３事業を含めた料金体系の見直しも必要である。
　また、契約・購入方法などを見直し、費用の削減に努める。</t>
    <rPh sb="1" eb="3">
      <t>コンゴ</t>
    </rPh>
    <rPh sb="5" eb="7">
      <t>ロウキュウ</t>
    </rPh>
    <rPh sb="12" eb="13">
      <t>バ</t>
    </rPh>
    <rPh sb="23" eb="25">
      <t>カンキョ</t>
    </rPh>
    <rPh sb="26" eb="28">
      <t>コウシン</t>
    </rPh>
    <rPh sb="29" eb="30">
      <t>ヒカ</t>
    </rPh>
    <rPh sb="37" eb="39">
      <t>イッソウ</t>
    </rPh>
    <rPh sb="40" eb="42">
      <t>ケイエイ</t>
    </rPh>
    <rPh sb="43" eb="46">
      <t>ケンゼンセイ</t>
    </rPh>
    <rPh sb="47" eb="50">
      <t>コウリツセイ</t>
    </rPh>
    <rPh sb="68" eb="70">
      <t>リョウキン</t>
    </rPh>
    <rPh sb="70" eb="72">
      <t>タイケイ</t>
    </rPh>
    <rPh sb="73" eb="75">
      <t>ミナオ</t>
    </rPh>
    <rPh sb="77" eb="79">
      <t>ヒツヨウ</t>
    </rPh>
    <rPh sb="88" eb="90">
      <t>ケイヤク</t>
    </rPh>
    <rPh sb="91" eb="93">
      <t>コウニュウ</t>
    </rPh>
    <rPh sb="93" eb="95">
      <t>ホウホウ</t>
    </rPh>
    <rPh sb="98" eb="100">
      <t>ミナオ</t>
    </rPh>
    <rPh sb="102" eb="104">
      <t>ヒヨウ</t>
    </rPh>
    <rPh sb="105" eb="107">
      <t>サクゲン</t>
    </rPh>
    <rPh sb="108" eb="10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</si>
</sst>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0.33</c:v>
                </c:pt>
                <c:pt idx="2">
                  <c:v>0.08</c:v>
                </c:pt>
                <c:pt idx="3">
                  <c:v>0.08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00128"/>
        <c:axId val="15583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0.15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00128"/>
        <c:axId val="155833088"/>
      </c:lineChart>
      <c:dateAx>
        <c:axId val="15520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833088"/>
        <c:crosses val="autoZero"/>
        <c:auto val="1"/>
        <c:lblOffset val="100"/>
        <c:baseTimeUnit val="years"/>
      </c:dateAx>
      <c:valAx>
        <c:axId val="15583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20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32960"/>
        <c:axId val="15864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53.79</c:v>
                </c:pt>
                <c:pt idx="2">
                  <c:v>55.41</c:v>
                </c:pt>
                <c:pt idx="3">
                  <c:v>63.6</c:v>
                </c:pt>
                <c:pt idx="4">
                  <c:v>64.23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32960"/>
        <c:axId val="158647424"/>
      </c:lineChart>
      <c:dateAx>
        <c:axId val="15863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647424"/>
        <c:crosses val="autoZero"/>
        <c:auto val="1"/>
        <c:lblOffset val="100"/>
        <c:baseTimeUnit val="years"/>
      </c:dateAx>
      <c:valAx>
        <c:axId val="15864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63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96.36</c:v>
                </c:pt>
                <c:pt idx="1">
                  <c:v>96.92</c:v>
                </c:pt>
                <c:pt idx="2">
                  <c:v>96.82</c:v>
                </c:pt>
                <c:pt idx="3">
                  <c:v>96.92</c:v>
                </c:pt>
                <c:pt idx="4">
                  <c:v>97.96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85824"/>
        <c:axId val="15869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90.98</c:v>
                </c:pt>
                <c:pt idx="4">
                  <c:v>90.22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85824"/>
        <c:axId val="158696192"/>
      </c:lineChart>
      <c:dateAx>
        <c:axId val="15868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696192"/>
        <c:crosses val="autoZero"/>
        <c:auto val="1"/>
        <c:lblOffset val="100"/>
        <c:baseTimeUnit val="years"/>
      </c:dateAx>
      <c:valAx>
        <c:axId val="15869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68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47.09</c:v>
                </c:pt>
                <c:pt idx="1">
                  <c:v>49.65</c:v>
                </c:pt>
                <c:pt idx="2">
                  <c:v>49.35</c:v>
                </c:pt>
                <c:pt idx="3">
                  <c:v>41.49</c:v>
                </c:pt>
                <c:pt idx="4">
                  <c:v>38.24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55104"/>
        <c:axId val="15587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55104"/>
        <c:axId val="155877760"/>
      </c:lineChart>
      <c:dateAx>
        <c:axId val="15585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877760"/>
        <c:crosses val="autoZero"/>
        <c:auto val="1"/>
        <c:lblOffset val="100"/>
        <c:baseTimeUnit val="years"/>
      </c:dateAx>
      <c:valAx>
        <c:axId val="15587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85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56832"/>
        <c:axId val="15645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56832"/>
        <c:axId val="156459008"/>
      </c:lineChart>
      <c:dateAx>
        <c:axId val="15645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459008"/>
        <c:crosses val="autoZero"/>
        <c:auto val="1"/>
        <c:lblOffset val="100"/>
        <c:baseTimeUnit val="years"/>
      </c:dateAx>
      <c:valAx>
        <c:axId val="15645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45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72832"/>
        <c:axId val="15647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72832"/>
        <c:axId val="156474752"/>
      </c:lineChart>
      <c:dateAx>
        <c:axId val="15647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474752"/>
        <c:crosses val="autoZero"/>
        <c:auto val="1"/>
        <c:lblOffset val="100"/>
        <c:baseTimeUnit val="years"/>
      </c:dateAx>
      <c:valAx>
        <c:axId val="15647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47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37984"/>
        <c:axId val="15653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37984"/>
        <c:axId val="156539904"/>
      </c:lineChart>
      <c:dateAx>
        <c:axId val="15653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539904"/>
        <c:crosses val="autoZero"/>
        <c:auto val="1"/>
        <c:lblOffset val="100"/>
        <c:baseTimeUnit val="years"/>
      </c:dateAx>
      <c:valAx>
        <c:axId val="15653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53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74464"/>
        <c:axId val="15657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74464"/>
        <c:axId val="156576384"/>
      </c:lineChart>
      <c:dateAx>
        <c:axId val="15657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576384"/>
        <c:crosses val="autoZero"/>
        <c:auto val="1"/>
        <c:lblOffset val="100"/>
        <c:baseTimeUnit val="years"/>
      </c:dateAx>
      <c:valAx>
        <c:axId val="15657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57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1660.39</c:v>
                </c:pt>
                <c:pt idx="1">
                  <c:v>1416.11</c:v>
                </c:pt>
                <c:pt idx="2">
                  <c:v>1658.15</c:v>
                </c:pt>
                <c:pt idx="3">
                  <c:v>1515.74</c:v>
                </c:pt>
                <c:pt idx="4">
                  <c:v>1457.95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27328"/>
        <c:axId val="15662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739.53</c:v>
                </c:pt>
                <c:pt idx="4">
                  <c:v>721.06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27328"/>
        <c:axId val="156629248"/>
      </c:lineChart>
      <c:dateAx>
        <c:axId val="15662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629248"/>
        <c:crosses val="autoZero"/>
        <c:auto val="1"/>
        <c:lblOffset val="100"/>
        <c:baseTimeUnit val="years"/>
      </c:dateAx>
      <c:valAx>
        <c:axId val="15662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62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39.450000000000003</c:v>
                </c:pt>
                <c:pt idx="1">
                  <c:v>45.19</c:v>
                </c:pt>
                <c:pt idx="2">
                  <c:v>32.74</c:v>
                </c:pt>
                <c:pt idx="3">
                  <c:v>33.79</c:v>
                </c:pt>
                <c:pt idx="4">
                  <c:v>40.08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80032"/>
        <c:axId val="1583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84.05</c:v>
                </c:pt>
                <c:pt idx="4">
                  <c:v>84.86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80032"/>
        <c:axId val="158381952"/>
      </c:lineChart>
      <c:dateAx>
        <c:axId val="15838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381952"/>
        <c:crosses val="autoZero"/>
        <c:auto val="1"/>
        <c:lblOffset val="100"/>
        <c:baseTimeUnit val="years"/>
      </c:dateAx>
      <c:valAx>
        <c:axId val="1583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38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418.05</c:v>
                </c:pt>
                <c:pt idx="1">
                  <c:v>362.95</c:v>
                </c:pt>
                <c:pt idx="2">
                  <c:v>507.57</c:v>
                </c:pt>
                <c:pt idx="3">
                  <c:v>493.81</c:v>
                </c:pt>
                <c:pt idx="4">
                  <c:v>427.93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95776"/>
        <c:axId val="15856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190.12</c:v>
                </c:pt>
                <c:pt idx="4">
                  <c:v>188.14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95776"/>
        <c:axId val="158569984"/>
      </c:lineChart>
      <c:dateAx>
        <c:axId val="15839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569984"/>
        <c:crosses val="autoZero"/>
        <c:auto val="1"/>
        <c:lblOffset val="100"/>
        <c:baseTimeUnit val="years"/>
      </c:dateAx>
      <c:valAx>
        <c:axId val="15856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39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L52" zoomScaleNormal="100" workbookViewId="0">
      <selection activeCell="CJ60" sqref="CJ60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湯梨浜町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17433</v>
      </c>
      <c r="AM8" s="64"/>
      <c r="AN8" s="64"/>
      <c r="AO8" s="64"/>
      <c r="AP8" s="64"/>
      <c r="AQ8" s="64"/>
      <c r="AR8" s="64"/>
      <c r="AS8" s="64"/>
      <c r="AT8" s="63">
        <f>データ!S6</f>
        <v>77.94</v>
      </c>
      <c r="AU8" s="63"/>
      <c r="AV8" s="63"/>
      <c r="AW8" s="63"/>
      <c r="AX8" s="63"/>
      <c r="AY8" s="63"/>
      <c r="AZ8" s="63"/>
      <c r="BA8" s="63"/>
      <c r="BB8" s="63">
        <f>データ!T6</f>
        <v>223.67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76.11</v>
      </c>
      <c r="Q10" s="63"/>
      <c r="R10" s="63"/>
      <c r="S10" s="63"/>
      <c r="T10" s="63"/>
      <c r="U10" s="63"/>
      <c r="V10" s="63"/>
      <c r="W10" s="63">
        <f>データ!P6</f>
        <v>91.56</v>
      </c>
      <c r="X10" s="63"/>
      <c r="Y10" s="63"/>
      <c r="Z10" s="63"/>
      <c r="AA10" s="63"/>
      <c r="AB10" s="63"/>
      <c r="AC10" s="63"/>
      <c r="AD10" s="64">
        <f>データ!Q6</f>
        <v>3295</v>
      </c>
      <c r="AE10" s="64"/>
      <c r="AF10" s="64"/>
      <c r="AG10" s="64"/>
      <c r="AH10" s="64"/>
      <c r="AI10" s="64"/>
      <c r="AJ10" s="64"/>
      <c r="AK10" s="2"/>
      <c r="AL10" s="64">
        <f>データ!U6</f>
        <v>13215</v>
      </c>
      <c r="AM10" s="64"/>
      <c r="AN10" s="64"/>
      <c r="AO10" s="64"/>
      <c r="AP10" s="64"/>
      <c r="AQ10" s="64"/>
      <c r="AR10" s="64"/>
      <c r="AS10" s="64"/>
      <c r="AT10" s="63">
        <f>データ!V6</f>
        <v>4.75</v>
      </c>
      <c r="AU10" s="63"/>
      <c r="AV10" s="63"/>
      <c r="AW10" s="63"/>
      <c r="AX10" s="63"/>
      <c r="AY10" s="63"/>
      <c r="AZ10" s="63"/>
      <c r="BA10" s="63"/>
      <c r="BB10" s="63">
        <f>データ!W6</f>
        <v>2782.11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313700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鳥取県　湯梨浜町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76.11</v>
      </c>
      <c r="P6" s="32">
        <f t="shared" si="3"/>
        <v>91.56</v>
      </c>
      <c r="Q6" s="32">
        <f t="shared" si="3"/>
        <v>3295</v>
      </c>
      <c r="R6" s="32">
        <f t="shared" si="3"/>
        <v>17433</v>
      </c>
      <c r="S6" s="32">
        <f t="shared" si="3"/>
        <v>77.94</v>
      </c>
      <c r="T6" s="32">
        <f t="shared" si="3"/>
        <v>223.67</v>
      </c>
      <c r="U6" s="32">
        <f t="shared" si="3"/>
        <v>13215</v>
      </c>
      <c r="V6" s="32">
        <f t="shared" si="3"/>
        <v>4.75</v>
      </c>
      <c r="W6" s="32">
        <f t="shared" si="3"/>
        <v>2782.11</v>
      </c>
      <c r="X6" s="33">
        <f>IF(X7="",NA(),X7)</f>
        <v>47.09</v>
      </c>
      <c r="Y6" s="33">
        <f t="shared" ref="Y6:AG6" si="4">IF(Y7="",NA(),Y7)</f>
        <v>49.65</v>
      </c>
      <c r="Z6" s="33">
        <f t="shared" si="4"/>
        <v>49.35</v>
      </c>
      <c r="AA6" s="33">
        <f t="shared" si="4"/>
        <v>41.49</v>
      </c>
      <c r="AB6" s="33">
        <f t="shared" si="4"/>
        <v>38.24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1660.39</v>
      </c>
      <c r="BF6" s="33">
        <f t="shared" ref="BF6:BN6" si="7">IF(BF7="",NA(),BF7)</f>
        <v>1416.11</v>
      </c>
      <c r="BG6" s="33">
        <f t="shared" si="7"/>
        <v>1658.15</v>
      </c>
      <c r="BH6" s="33">
        <f t="shared" si="7"/>
        <v>1515.74</v>
      </c>
      <c r="BI6" s="33">
        <f t="shared" si="7"/>
        <v>1457.95</v>
      </c>
      <c r="BJ6" s="33">
        <f t="shared" si="7"/>
        <v>1320.98</v>
      </c>
      <c r="BK6" s="33">
        <f t="shared" si="7"/>
        <v>1334.01</v>
      </c>
      <c r="BL6" s="33">
        <f t="shared" si="7"/>
        <v>1273.52</v>
      </c>
      <c r="BM6" s="33">
        <f t="shared" si="7"/>
        <v>739.53</v>
      </c>
      <c r="BN6" s="33">
        <f t="shared" si="7"/>
        <v>721.06</v>
      </c>
      <c r="BO6" s="32" t="str">
        <f>IF(BO7="","",IF(BO7="-","【-】","【"&amp;SUBSTITUTE(TEXT(BO7,"#,##0.00"),"-","△")&amp;"】"))</f>
        <v>【776.35】</v>
      </c>
      <c r="BP6" s="33">
        <f>IF(BP7="",NA(),BP7)</f>
        <v>39.450000000000003</v>
      </c>
      <c r="BQ6" s="33">
        <f t="shared" ref="BQ6:BY6" si="8">IF(BQ7="",NA(),BQ7)</f>
        <v>45.19</v>
      </c>
      <c r="BR6" s="33">
        <f t="shared" si="8"/>
        <v>32.74</v>
      </c>
      <c r="BS6" s="33">
        <f t="shared" si="8"/>
        <v>33.79</v>
      </c>
      <c r="BT6" s="33">
        <f t="shared" si="8"/>
        <v>40.08</v>
      </c>
      <c r="BU6" s="33">
        <f t="shared" si="8"/>
        <v>68.63</v>
      </c>
      <c r="BV6" s="33">
        <f t="shared" si="8"/>
        <v>67.14</v>
      </c>
      <c r="BW6" s="33">
        <f t="shared" si="8"/>
        <v>67.849999999999994</v>
      </c>
      <c r="BX6" s="33">
        <f t="shared" si="8"/>
        <v>84.05</v>
      </c>
      <c r="BY6" s="33">
        <f t="shared" si="8"/>
        <v>84.86</v>
      </c>
      <c r="BZ6" s="32" t="str">
        <f>IF(BZ7="","",IF(BZ7="-","【-】","【"&amp;SUBSTITUTE(TEXT(BZ7,"#,##0.00"),"-","△")&amp;"】"))</f>
        <v>【96.57】</v>
      </c>
      <c r="CA6" s="33">
        <f>IF(CA7="",NA(),CA7)</f>
        <v>418.05</v>
      </c>
      <c r="CB6" s="33">
        <f t="shared" ref="CB6:CJ6" si="9">IF(CB7="",NA(),CB7)</f>
        <v>362.95</v>
      </c>
      <c r="CC6" s="33">
        <f t="shared" si="9"/>
        <v>507.57</v>
      </c>
      <c r="CD6" s="33">
        <f t="shared" si="9"/>
        <v>493.81</v>
      </c>
      <c r="CE6" s="33">
        <f t="shared" si="9"/>
        <v>427.93</v>
      </c>
      <c r="CF6" s="33">
        <f t="shared" si="9"/>
        <v>222.94</v>
      </c>
      <c r="CG6" s="33">
        <f t="shared" si="9"/>
        <v>224.83</v>
      </c>
      <c r="CH6" s="33">
        <f t="shared" si="9"/>
        <v>224.94</v>
      </c>
      <c r="CI6" s="33">
        <f t="shared" si="9"/>
        <v>190.12</v>
      </c>
      <c r="CJ6" s="33">
        <f t="shared" si="9"/>
        <v>188.14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53.07</v>
      </c>
      <c r="CR6" s="33">
        <f t="shared" si="10"/>
        <v>53.79</v>
      </c>
      <c r="CS6" s="33">
        <f t="shared" si="10"/>
        <v>55.41</v>
      </c>
      <c r="CT6" s="33">
        <f t="shared" si="10"/>
        <v>63.6</v>
      </c>
      <c r="CU6" s="33">
        <f t="shared" si="10"/>
        <v>64.23</v>
      </c>
      <c r="CV6" s="32" t="str">
        <f>IF(CV7="","",IF(CV7="-","【-】","【"&amp;SUBSTITUTE(TEXT(CV7,"#,##0.00"),"-","△")&amp;"】"))</f>
        <v>【60.35】</v>
      </c>
      <c r="CW6" s="33">
        <f>IF(CW7="",NA(),CW7)</f>
        <v>96.36</v>
      </c>
      <c r="CX6" s="33">
        <f t="shared" ref="CX6:DF6" si="11">IF(CX7="",NA(),CX7)</f>
        <v>96.92</v>
      </c>
      <c r="CY6" s="33">
        <f t="shared" si="11"/>
        <v>96.82</v>
      </c>
      <c r="CZ6" s="33">
        <f t="shared" si="11"/>
        <v>96.92</v>
      </c>
      <c r="DA6" s="33">
        <f t="shared" si="11"/>
        <v>97.96</v>
      </c>
      <c r="DB6" s="33">
        <f t="shared" si="11"/>
        <v>83.69</v>
      </c>
      <c r="DC6" s="33">
        <f t="shared" si="11"/>
        <v>83.76</v>
      </c>
      <c r="DD6" s="33">
        <f t="shared" si="11"/>
        <v>84.12</v>
      </c>
      <c r="DE6" s="33">
        <f t="shared" si="11"/>
        <v>90.98</v>
      </c>
      <c r="DF6" s="33">
        <f t="shared" si="11"/>
        <v>90.22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0.08</v>
      </c>
      <c r="EE6" s="33">
        <f t="shared" ref="EE6:EM6" si="14">IF(EE7="",NA(),EE7)</f>
        <v>0.33</v>
      </c>
      <c r="EF6" s="33">
        <f t="shared" si="14"/>
        <v>0.08</v>
      </c>
      <c r="EG6" s="33">
        <f t="shared" si="14"/>
        <v>0.08</v>
      </c>
      <c r="EH6" s="32">
        <f t="shared" si="14"/>
        <v>0</v>
      </c>
      <c r="EI6" s="33">
        <f t="shared" si="14"/>
        <v>0.02</v>
      </c>
      <c r="EJ6" s="33">
        <f t="shared" si="14"/>
        <v>0.01</v>
      </c>
      <c r="EK6" s="33">
        <f t="shared" si="14"/>
        <v>0.1</v>
      </c>
      <c r="EL6" s="33">
        <f t="shared" si="14"/>
        <v>0.15</v>
      </c>
      <c r="EM6" s="33">
        <f t="shared" si="14"/>
        <v>0.11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313700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76.11</v>
      </c>
      <c r="P7" s="36">
        <v>91.56</v>
      </c>
      <c r="Q7" s="36">
        <v>3295</v>
      </c>
      <c r="R7" s="36">
        <v>17433</v>
      </c>
      <c r="S7" s="36">
        <v>77.94</v>
      </c>
      <c r="T7" s="36">
        <v>223.67</v>
      </c>
      <c r="U7" s="36">
        <v>13215</v>
      </c>
      <c r="V7" s="36">
        <v>4.75</v>
      </c>
      <c r="W7" s="36">
        <v>2782.11</v>
      </c>
      <c r="X7" s="36">
        <v>47.09</v>
      </c>
      <c r="Y7" s="36">
        <v>49.65</v>
      </c>
      <c r="Z7" s="36">
        <v>49.35</v>
      </c>
      <c r="AA7" s="36">
        <v>41.49</v>
      </c>
      <c r="AB7" s="36">
        <v>38.24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1660.39</v>
      </c>
      <c r="BF7" s="36">
        <v>1416.11</v>
      </c>
      <c r="BG7" s="36">
        <v>1658.15</v>
      </c>
      <c r="BH7" s="36">
        <v>1515.74</v>
      </c>
      <c r="BI7" s="36">
        <v>1457.95</v>
      </c>
      <c r="BJ7" s="36">
        <v>1320.98</v>
      </c>
      <c r="BK7" s="36">
        <v>1334.01</v>
      </c>
      <c r="BL7" s="36">
        <v>1273.52</v>
      </c>
      <c r="BM7" s="36">
        <v>739.53</v>
      </c>
      <c r="BN7" s="36">
        <v>721.06</v>
      </c>
      <c r="BO7" s="36">
        <v>776.35</v>
      </c>
      <c r="BP7" s="36">
        <v>39.450000000000003</v>
      </c>
      <c r="BQ7" s="36">
        <v>45.19</v>
      </c>
      <c r="BR7" s="36">
        <v>32.74</v>
      </c>
      <c r="BS7" s="36">
        <v>33.79</v>
      </c>
      <c r="BT7" s="36">
        <v>40.08</v>
      </c>
      <c r="BU7" s="36">
        <v>68.63</v>
      </c>
      <c r="BV7" s="36">
        <v>67.14</v>
      </c>
      <c r="BW7" s="36">
        <v>67.849999999999994</v>
      </c>
      <c r="BX7" s="36">
        <v>84.05</v>
      </c>
      <c r="BY7" s="36">
        <v>84.86</v>
      </c>
      <c r="BZ7" s="36">
        <v>96.57</v>
      </c>
      <c r="CA7" s="36">
        <v>418.05</v>
      </c>
      <c r="CB7" s="36">
        <v>362.95</v>
      </c>
      <c r="CC7" s="36">
        <v>507.57</v>
      </c>
      <c r="CD7" s="36">
        <v>493.81</v>
      </c>
      <c r="CE7" s="36">
        <v>427.93</v>
      </c>
      <c r="CF7" s="36">
        <v>222.94</v>
      </c>
      <c r="CG7" s="36">
        <v>224.83</v>
      </c>
      <c r="CH7" s="36">
        <v>224.94</v>
      </c>
      <c r="CI7" s="36">
        <v>190.12</v>
      </c>
      <c r="CJ7" s="36">
        <v>188.14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53.07</v>
      </c>
      <c r="CR7" s="36">
        <v>53.79</v>
      </c>
      <c r="CS7" s="36">
        <v>55.41</v>
      </c>
      <c r="CT7" s="36">
        <v>63.6</v>
      </c>
      <c r="CU7" s="36">
        <v>64.23</v>
      </c>
      <c r="CV7" s="36">
        <v>60.35</v>
      </c>
      <c r="CW7" s="36">
        <v>96.36</v>
      </c>
      <c r="CX7" s="36">
        <v>96.92</v>
      </c>
      <c r="CY7" s="36">
        <v>96.82</v>
      </c>
      <c r="CZ7" s="36">
        <v>96.92</v>
      </c>
      <c r="DA7" s="36">
        <v>97.96</v>
      </c>
      <c r="DB7" s="36">
        <v>83.69</v>
      </c>
      <c r="DC7" s="36">
        <v>83.76</v>
      </c>
      <c r="DD7" s="36">
        <v>84.12</v>
      </c>
      <c r="DE7" s="36">
        <v>90.98</v>
      </c>
      <c r="DF7" s="36">
        <v>90.22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0.08</v>
      </c>
      <c r="EE7" s="36">
        <v>0.33</v>
      </c>
      <c r="EF7" s="36">
        <v>0.08</v>
      </c>
      <c r="EG7" s="36">
        <v>0.08</v>
      </c>
      <c r="EH7" s="36">
        <v>0</v>
      </c>
      <c r="EI7" s="36">
        <v>0.02</v>
      </c>
      <c r="EJ7" s="36">
        <v>0.01</v>
      </c>
      <c r="EK7" s="36">
        <v>0.1</v>
      </c>
      <c r="EL7" s="36">
        <v>0.15</v>
      </c>
      <c r="EM7" s="36">
        <v>0.11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cp:lastPrinted>2016-02-23T05:57:06Z</cp:lastPrinted>
  <dcterms:created xsi:type="dcterms:W3CDTF">2016-02-03T08:55:47Z</dcterms:created>
  <dcterms:modified xsi:type="dcterms:W3CDTF">2016-02-23T05:57:11Z</dcterms:modified>
  <cp:category/>
</cp:coreProperties>
</file>