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0" yWindow="0" windowWidth="20730" windowHeight="117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<sst xmlns="http://schemas.openxmlformats.org/spreadsheetml/2006/main" count="221" uniqueCount="110">
  <si>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</si>
  <si>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</si>
  <si>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</si>
  <si>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</si>
  <si>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</si>
  <si>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</si>
  <si>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</si>
  <si>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</si>
  <si>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</si>
  <si>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</si>
  <si>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</si>
  <si>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</si>
  <si>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</si>
  <si>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</si>
  <si>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</si>
  <si>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</si>
  <si>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</si>
  <si>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</si>
  <si>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</si>
  <si>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</si>
  <si>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</si>
  <si>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</si>
  <si>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</si>
  <si>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</si>
  <si>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</si>
  <si>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</si>
  <si>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</si>
  <si>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</si>
  <si>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</si>
  <si>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</si>
  <si>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</si>
  <si>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</si>
  <si>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</si>
  <si>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</si>
  <si>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</si>
  <si>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</si>
  <si>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</si>
  <si>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</si>
  <si>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</si>
  <si>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</si>
  <si>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</si>
  <si>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</si>
  <si>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</si>
  <si>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</si>
  <si>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</si>
  <si>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</si>
  <si>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</si>
  <si>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</si>
  <si>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</si>
  <si>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</si>
  <si>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</si>
  <si>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</si>
  <si>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</si>
  <si>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</si>
  <si>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</si>
  <si>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</si>
  <si>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</si>
  <si>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</si>
  <si>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</si>
  <si>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</si>
  <si>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</si>
  <si>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</si>
  <si>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</si>
  <si>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</si>
  <si>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</si>
  <si>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</si>
  <si>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</si>
  <si>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</si>
  <si>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</si>
  <si>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</si>
  <si>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</si>
  <si>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</si>
  <si>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</si>
  <si>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</si>
  <si>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</si>
  <si>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</si>
  <si>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</si>
  <si>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</si>
  <si>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</si>
  <si>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</si>
  <si>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</si>
  <si>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</si>
  <si>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</si>
  <si>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</si>
  <si>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</si>
  <si>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</si>
  <si>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</si>
  <si>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</si>
  <si>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</si>
  <si>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</si>
  <si>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</si>
  <si>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</si>
  <si>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</si>
  <si>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</si>
  <si>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</si>
  <si>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琴浦町</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</si>
  <si>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</si>
  <si>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</si>
  <si>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</si>
  <si>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</si>
  <si>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</si>
  <si>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</si>
  <si>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</si>
  <si>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</si>
  <si>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</si>
  <si>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</si>
  <si>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</si>
  <si>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現在整備中につき、管路更新を行っていない。</t>
    <rPh sb="1" eb="3">
      <t>ゲンザイ</t>
    </rPh>
    <rPh sb="3" eb="6">
      <t>セイビチュウ</t>
    </rPh>
    <rPh sb="10" eb="12">
      <t>カンロ</t>
    </rPh>
    <rPh sb="12" eb="14">
      <t>コウシン</t>
    </rPh>
    <rPh sb="15" eb="16">
      <t>オコナ</t>
    </rPh>
    <phoneticPr fontId="4"/>
  </si>
  <si>
    <t>　整備された施設が現状では適切な水準の料金収入に結びついていないため、接続率向上のため未接続世帯に対する接続促進の通知等を行い使用料の増加を図る。
　維持管理費については、契約・購入方法・汚泥処理法など見直し費用の削減に努める。</t>
    <rPh sb="1" eb="3">
      <t>セイビ</t>
    </rPh>
    <rPh sb="6" eb="8">
      <t>シセツ</t>
    </rPh>
    <rPh sb="9" eb="11">
      <t>ゲンジョウ</t>
    </rPh>
    <rPh sb="13" eb="15">
      <t>テキセツ</t>
    </rPh>
    <rPh sb="16" eb="18">
      <t>スイジュン</t>
    </rPh>
    <rPh sb="19" eb="21">
      <t>リョウキン</t>
    </rPh>
    <rPh sb="21" eb="23">
      <t>シュウニュウ</t>
    </rPh>
    <rPh sb="24" eb="25">
      <t>ムス</t>
    </rPh>
    <rPh sb="35" eb="37">
      <t>セツゾク</t>
    </rPh>
    <rPh sb="37" eb="38">
      <t>リツ</t>
    </rPh>
    <rPh sb="38" eb="40">
      <t>コウジョウ</t>
    </rPh>
    <rPh sb="43" eb="46">
      <t>ミセツゾク</t>
    </rPh>
    <rPh sb="46" eb="48">
      <t>セタイ</t>
    </rPh>
    <rPh sb="49" eb="50">
      <t>タイ</t>
    </rPh>
    <rPh sb="52" eb="54">
      <t>セツゾク</t>
    </rPh>
    <rPh sb="54" eb="56">
      <t>ソクシン</t>
    </rPh>
    <rPh sb="57" eb="60">
      <t>ツウチトウ</t>
    </rPh>
    <rPh sb="61" eb="62">
      <t>オコナ</t>
    </rPh>
    <rPh sb="63" eb="66">
      <t>シヨウリョウ</t>
    </rPh>
    <rPh sb="67" eb="69">
      <t>ゾウカ</t>
    </rPh>
    <rPh sb="70" eb="71">
      <t>ハカ</t>
    </rPh>
    <rPh sb="75" eb="77">
      <t>イジ</t>
    </rPh>
    <rPh sb="77" eb="80">
      <t>カンリヒ</t>
    </rPh>
    <rPh sb="86" eb="88">
      <t>ケイヤク</t>
    </rPh>
    <rPh sb="89" eb="91">
      <t>コウニュウ</t>
    </rPh>
    <rPh sb="91" eb="93">
      <t>ホウホウ</t>
    </rPh>
    <rPh sb="94" eb="96">
      <t>オデイ</t>
    </rPh>
    <rPh sb="96" eb="98">
      <t>ショリ</t>
    </rPh>
    <rPh sb="98" eb="99">
      <t>ホウ</t>
    </rPh>
    <rPh sb="101" eb="103">
      <t>ミナオ</t>
    </rPh>
    <rPh sb="104" eb="106">
      <t>ヒヨウ</t>
    </rPh>
    <rPh sb="107" eb="109">
      <t>サクゲン</t>
    </rPh>
    <rPh sb="110" eb="111">
      <t>ツト</t>
    </rPh>
    <phoneticPr fontId="4"/>
  </si>
  <si>
    <t>　収益的収支比率が100％を割りこんでおり、整備中で企業債借入を行っており大きい利息・償還金負担が収益圧迫要因となっている。
　経費回収率については、投資により支払利息・償還金の増加と水洗化率が低く十分な使用料が得られず低くなっている。
　汚水処理原価と施設利用料についても、有収水量の低さと接続率の低いことが影響している。</t>
    <rPh sb="1" eb="4">
      <t>シュウエキテキ</t>
    </rPh>
    <rPh sb="4" eb="6">
      <t>シュウシ</t>
    </rPh>
    <rPh sb="6" eb="8">
      <t>ヒリツ</t>
    </rPh>
    <rPh sb="14" eb="15">
      <t>ワ</t>
    </rPh>
    <rPh sb="22" eb="24">
      <t>セイビ</t>
    </rPh>
    <rPh sb="24" eb="25">
      <t>チュウ</t>
    </rPh>
    <rPh sb="26" eb="28">
      <t>キギョウ</t>
    </rPh>
    <rPh sb="28" eb="29">
      <t>サイ</t>
    </rPh>
    <rPh sb="29" eb="31">
      <t>カリイレ</t>
    </rPh>
    <rPh sb="32" eb="33">
      <t>オコナ</t>
    </rPh>
    <rPh sb="37" eb="38">
      <t>オオ</t>
    </rPh>
    <rPh sb="40" eb="42">
      <t>リソク</t>
    </rPh>
    <rPh sb="43" eb="46">
      <t>ショウカンキン</t>
    </rPh>
    <rPh sb="46" eb="48">
      <t>フタン</t>
    </rPh>
    <rPh sb="49" eb="51">
      <t>シュウエキ</t>
    </rPh>
    <rPh sb="51" eb="53">
      <t>アッパク</t>
    </rPh>
    <rPh sb="53" eb="55">
      <t>ヨウイン</t>
    </rPh>
    <rPh sb="64" eb="66">
      <t>ケイヒ</t>
    </rPh>
    <rPh sb="66" eb="68">
      <t>カイシュウ</t>
    </rPh>
    <rPh sb="68" eb="69">
      <t>リツ</t>
    </rPh>
    <rPh sb="75" eb="77">
      <t>トウシ</t>
    </rPh>
    <rPh sb="80" eb="82">
      <t>シハライ</t>
    </rPh>
    <rPh sb="82" eb="84">
      <t>リソク</t>
    </rPh>
    <rPh sb="85" eb="87">
      <t>ショウカン</t>
    </rPh>
    <rPh sb="87" eb="88">
      <t>キン</t>
    </rPh>
    <rPh sb="89" eb="91">
      <t>ゾウカ</t>
    </rPh>
    <rPh sb="92" eb="95">
      <t>スイセンカ</t>
    </rPh>
    <rPh sb="95" eb="96">
      <t>リツ</t>
    </rPh>
    <rPh sb="97" eb="98">
      <t>ヒク</t>
    </rPh>
    <rPh sb="99" eb="101">
      <t>ジュウブン</t>
    </rPh>
    <rPh sb="102" eb="105">
      <t>シヨウリョウ</t>
    </rPh>
    <rPh sb="106" eb="107">
      <t>エ</t>
    </rPh>
    <rPh sb="110" eb="111">
      <t>ヒク</t>
    </rPh>
    <rPh sb="122" eb="124">
      <t>ショリ</t>
    </rPh>
    <rPh sb="124" eb="126">
      <t>ゲンカ</t>
    </rPh>
    <rPh sb="127" eb="129">
      <t>シセツ</t>
    </rPh>
    <rPh sb="129" eb="132">
      <t>リヨウリョウ</t>
    </rPh>
    <rPh sb="138" eb="140">
      <t>ユウシュウ</t>
    </rPh>
    <rPh sb="140" eb="142">
      <t>スイリョウ</t>
    </rPh>
    <rPh sb="143" eb="144">
      <t>ヒク</t>
    </rPh>
    <rPh sb="146" eb="148">
      <t>セツゾク</t>
    </rPh>
    <rPh sb="148" eb="149">
      <t>リツ</t>
    </rPh>
    <rPh sb="150" eb="151">
      <t>ヒク</t>
    </rPh>
    <rPh sb="155" eb="157">
      <t>エイキョウ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</si>
</sst>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323008"/>
        <c:axId val="453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0.05</c:v>
                </c:pt>
                <c:pt idx="3">
                  <c:v>7.0000000000000007E-2</c:v>
                </c:pt>
                <c:pt idx="4">
                  <c:v>0.08</c:v>
                </c:pt>
              </c:numCache>
            </c:numRef>
          </c:val>
          <c:smooth val="0"/>
        </c:ser>
        <c:dLbls>
          <c:showLegendKey val="0"/>
          <c:showVal val="0"/>
          <c:showCatName val="0"/>
          <c:showSerName val="0"/>
          <c:showPercent val="0"/>
          <c:showBubbleSize val="0"/>
        </c:dLbls>
        <c:marker val="1"/>
        <c:smooth val="0"/>
        <c:axId val="45323008"/>
        <c:axId val="45324928"/>
      </c:lineChart>
      <c:dateAx>
        <c:axId val="45323008"/>
        <c:scaling>
          <c:orientation val="minMax"/>
        </c:scaling>
        <c:delete val="1"/>
        <c:axPos val="b"/>
        <c:numFmt formatCode="ge" sourceLinked="1"/>
        <c:majorTickMark val="none"/>
        <c:minorTickMark val="none"/>
        <c:tickLblPos val="none"/>
        <c:crossAx val="45324928"/>
        <c:crosses val="autoZero"/>
        <c:auto val="1"/>
        <c:lblOffset val="100"/>
        <c:baseTimeUnit val="years"/>
      </c:dateAx>
      <c:valAx>
        <c:axId val="4532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32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30.67</c:v>
                </c:pt>
                <c:pt idx="1">
                  <c:v>34.46</c:v>
                </c:pt>
                <c:pt idx="2">
                  <c:v>36.08</c:v>
                </c:pt>
                <c:pt idx="3">
                  <c:v>37.75</c:v>
                </c:pt>
                <c:pt idx="4">
                  <c:v>38.630000000000003</c:v>
                </c:pt>
              </c:numCache>
            </c:numRef>
          </c:val>
        </c:ser>
        <c:dLbls>
          <c:showLegendKey val="0"/>
          <c:showVal val="0"/>
          <c:showCatName val="0"/>
          <c:showSerName val="0"/>
          <c:showPercent val="0"/>
          <c:showBubbleSize val="0"/>
        </c:dLbls>
        <c:gapWidth val="150"/>
        <c:axId val="87655552"/>
        <c:axId val="87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36.18</c:v>
                </c:pt>
                <c:pt idx="1">
                  <c:v>36.799999999999997</c:v>
                </c:pt>
                <c:pt idx="2">
                  <c:v>36.67</c:v>
                </c:pt>
                <c:pt idx="3">
                  <c:v>36.200000000000003</c:v>
                </c:pt>
                <c:pt idx="4">
                  <c:v>34.74</c:v>
                </c:pt>
              </c:numCache>
            </c:numRef>
          </c:val>
          <c:smooth val="0"/>
        </c:ser>
        <c:dLbls>
          <c:showLegendKey val="0"/>
          <c:showVal val="0"/>
          <c:showCatName val="0"/>
          <c:showSerName val="0"/>
          <c:showPercent val="0"/>
          <c:showBubbleSize val="0"/>
        </c:dLbls>
        <c:marker val="1"/>
        <c:smooth val="0"/>
        <c:axId val="87655552"/>
        <c:axId val="87657472"/>
      </c:lineChart>
      <c:dateAx>
        <c:axId val="87655552"/>
        <c:scaling>
          <c:orientation val="minMax"/>
        </c:scaling>
        <c:delete val="1"/>
        <c:axPos val="b"/>
        <c:numFmt formatCode="ge" sourceLinked="1"/>
        <c:majorTickMark val="none"/>
        <c:minorTickMark val="none"/>
        <c:tickLblPos val="none"/>
        <c:crossAx val="87657472"/>
        <c:crosses val="autoZero"/>
        <c:auto val="1"/>
        <c:lblOffset val="100"/>
        <c:baseTimeUnit val="years"/>
      </c:dateAx>
      <c:valAx>
        <c:axId val="87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62.3</c:v>
                </c:pt>
                <c:pt idx="1">
                  <c:v>65.63</c:v>
                </c:pt>
                <c:pt idx="2">
                  <c:v>68.150000000000006</c:v>
                </c:pt>
                <c:pt idx="3">
                  <c:v>70.64</c:v>
                </c:pt>
                <c:pt idx="4">
                  <c:v>67.650000000000006</c:v>
                </c:pt>
              </c:numCache>
            </c:numRef>
          </c:val>
        </c:ser>
        <c:dLbls>
          <c:showLegendKey val="0"/>
          <c:showVal val="0"/>
          <c:showCatName val="0"/>
          <c:showSerName val="0"/>
          <c:showPercent val="0"/>
          <c:showBubbleSize val="0"/>
        </c:dLbls>
        <c:gapWidth val="150"/>
        <c:axId val="87765760"/>
        <c:axId val="8776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72.14</c:v>
                </c:pt>
                <c:pt idx="1">
                  <c:v>71.62</c:v>
                </c:pt>
                <c:pt idx="2">
                  <c:v>71.239999999999995</c:v>
                </c:pt>
                <c:pt idx="3">
                  <c:v>71.069999999999993</c:v>
                </c:pt>
                <c:pt idx="4">
                  <c:v>70.14</c:v>
                </c:pt>
              </c:numCache>
            </c:numRef>
          </c:val>
          <c:smooth val="0"/>
        </c:ser>
        <c:dLbls>
          <c:showLegendKey val="0"/>
          <c:showVal val="0"/>
          <c:showCatName val="0"/>
          <c:showSerName val="0"/>
          <c:showPercent val="0"/>
          <c:showBubbleSize val="0"/>
        </c:dLbls>
        <c:marker val="1"/>
        <c:smooth val="0"/>
        <c:axId val="87765760"/>
        <c:axId val="87767680"/>
      </c:lineChart>
      <c:dateAx>
        <c:axId val="87765760"/>
        <c:scaling>
          <c:orientation val="minMax"/>
        </c:scaling>
        <c:delete val="1"/>
        <c:axPos val="b"/>
        <c:numFmt formatCode="ge" sourceLinked="1"/>
        <c:majorTickMark val="none"/>
        <c:minorTickMark val="none"/>
        <c:tickLblPos val="none"/>
        <c:crossAx val="87767680"/>
        <c:crosses val="autoZero"/>
        <c:auto val="1"/>
        <c:lblOffset val="100"/>
        <c:baseTimeUnit val="years"/>
      </c:dateAx>
      <c:valAx>
        <c:axId val="8776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85.13</c:v>
                </c:pt>
                <c:pt idx="1">
                  <c:v>91.78</c:v>
                </c:pt>
                <c:pt idx="2">
                  <c:v>93.5</c:v>
                </c:pt>
                <c:pt idx="3">
                  <c:v>94.36</c:v>
                </c:pt>
                <c:pt idx="4">
                  <c:v>93.58</c:v>
                </c:pt>
              </c:numCache>
            </c:numRef>
          </c:val>
        </c:ser>
        <c:dLbls>
          <c:showLegendKey val="0"/>
          <c:showVal val="0"/>
          <c:showCatName val="0"/>
          <c:showSerName val="0"/>
          <c:showPercent val="0"/>
          <c:showBubbleSize val="0"/>
        </c:dLbls>
        <c:gapWidth val="150"/>
        <c:axId val="45236608"/>
        <c:axId val="45238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236608"/>
        <c:axId val="45238528"/>
      </c:lineChart>
      <c:dateAx>
        <c:axId val="45236608"/>
        <c:scaling>
          <c:orientation val="minMax"/>
        </c:scaling>
        <c:delete val="1"/>
        <c:axPos val="b"/>
        <c:numFmt formatCode="ge" sourceLinked="1"/>
        <c:majorTickMark val="none"/>
        <c:minorTickMark val="none"/>
        <c:tickLblPos val="none"/>
        <c:crossAx val="45238528"/>
        <c:crosses val="autoZero"/>
        <c:auto val="1"/>
        <c:lblOffset val="100"/>
        <c:baseTimeUnit val="years"/>
      </c:dateAx>
      <c:valAx>
        <c:axId val="45238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36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252608"/>
        <c:axId val="45254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252608"/>
        <c:axId val="45254528"/>
      </c:lineChart>
      <c:dateAx>
        <c:axId val="45252608"/>
        <c:scaling>
          <c:orientation val="minMax"/>
        </c:scaling>
        <c:delete val="1"/>
        <c:axPos val="b"/>
        <c:numFmt formatCode="ge" sourceLinked="1"/>
        <c:majorTickMark val="none"/>
        <c:minorTickMark val="none"/>
        <c:tickLblPos val="none"/>
        <c:crossAx val="45254528"/>
        <c:crosses val="autoZero"/>
        <c:auto val="1"/>
        <c:lblOffset val="100"/>
        <c:baseTimeUnit val="years"/>
      </c:dateAx>
      <c:valAx>
        <c:axId val="45254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5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25600"/>
        <c:axId val="50027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25600"/>
        <c:axId val="50027520"/>
      </c:lineChart>
      <c:dateAx>
        <c:axId val="50025600"/>
        <c:scaling>
          <c:orientation val="minMax"/>
        </c:scaling>
        <c:delete val="1"/>
        <c:axPos val="b"/>
        <c:numFmt formatCode="ge" sourceLinked="1"/>
        <c:majorTickMark val="none"/>
        <c:minorTickMark val="none"/>
        <c:tickLblPos val="none"/>
        <c:crossAx val="50027520"/>
        <c:crosses val="autoZero"/>
        <c:auto val="1"/>
        <c:lblOffset val="100"/>
        <c:baseTimeUnit val="years"/>
      </c:dateAx>
      <c:valAx>
        <c:axId val="50027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25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058368"/>
        <c:axId val="500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058368"/>
        <c:axId val="50060288"/>
      </c:lineChart>
      <c:dateAx>
        <c:axId val="50058368"/>
        <c:scaling>
          <c:orientation val="minMax"/>
        </c:scaling>
        <c:delete val="1"/>
        <c:axPos val="b"/>
        <c:numFmt formatCode="ge" sourceLinked="1"/>
        <c:majorTickMark val="none"/>
        <c:minorTickMark val="none"/>
        <c:tickLblPos val="none"/>
        <c:crossAx val="50060288"/>
        <c:crosses val="autoZero"/>
        <c:auto val="1"/>
        <c:lblOffset val="100"/>
        <c:baseTimeUnit val="years"/>
      </c:dateAx>
      <c:valAx>
        <c:axId val="500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05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61792"/>
        <c:axId val="853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61792"/>
        <c:axId val="85363712"/>
      </c:lineChart>
      <c:dateAx>
        <c:axId val="85361792"/>
        <c:scaling>
          <c:orientation val="minMax"/>
        </c:scaling>
        <c:delete val="1"/>
        <c:axPos val="b"/>
        <c:numFmt formatCode="ge" sourceLinked="1"/>
        <c:majorTickMark val="none"/>
        <c:minorTickMark val="none"/>
        <c:tickLblPos val="none"/>
        <c:crossAx val="85363712"/>
        <c:crosses val="autoZero"/>
        <c:auto val="1"/>
        <c:lblOffset val="100"/>
        <c:baseTimeUnit val="years"/>
      </c:dateAx>
      <c:valAx>
        <c:axId val="853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375616"/>
        <c:axId val="8538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1868.17</c:v>
                </c:pt>
                <c:pt idx="1">
                  <c:v>1835.56</c:v>
                </c:pt>
                <c:pt idx="2">
                  <c:v>1716.82</c:v>
                </c:pt>
                <c:pt idx="3">
                  <c:v>1554.05</c:v>
                </c:pt>
                <c:pt idx="4">
                  <c:v>1671.86</c:v>
                </c:pt>
              </c:numCache>
            </c:numRef>
          </c:val>
          <c:smooth val="0"/>
        </c:ser>
        <c:dLbls>
          <c:showLegendKey val="0"/>
          <c:showVal val="0"/>
          <c:showCatName val="0"/>
          <c:showSerName val="0"/>
          <c:showPercent val="0"/>
          <c:showBubbleSize val="0"/>
        </c:dLbls>
        <c:marker val="1"/>
        <c:smooth val="0"/>
        <c:axId val="85375616"/>
        <c:axId val="85385984"/>
      </c:lineChart>
      <c:dateAx>
        <c:axId val="85375616"/>
        <c:scaling>
          <c:orientation val="minMax"/>
        </c:scaling>
        <c:delete val="1"/>
        <c:axPos val="b"/>
        <c:numFmt formatCode="ge" sourceLinked="1"/>
        <c:majorTickMark val="none"/>
        <c:minorTickMark val="none"/>
        <c:tickLblPos val="none"/>
        <c:crossAx val="85385984"/>
        <c:crosses val="autoZero"/>
        <c:auto val="1"/>
        <c:lblOffset val="100"/>
        <c:baseTimeUnit val="years"/>
      </c:dateAx>
      <c:valAx>
        <c:axId val="8538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7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72.599999999999994</c:v>
                </c:pt>
                <c:pt idx="1">
                  <c:v>76.41</c:v>
                </c:pt>
                <c:pt idx="2">
                  <c:v>82.79</c:v>
                </c:pt>
                <c:pt idx="3">
                  <c:v>84.96</c:v>
                </c:pt>
                <c:pt idx="4">
                  <c:v>81.319999999999993</c:v>
                </c:pt>
              </c:numCache>
            </c:numRef>
          </c:val>
        </c:ser>
        <c:dLbls>
          <c:showLegendKey val="0"/>
          <c:showVal val="0"/>
          <c:showCatName val="0"/>
          <c:showSerName val="0"/>
          <c:showPercent val="0"/>
          <c:showBubbleSize val="0"/>
        </c:dLbls>
        <c:gapWidth val="150"/>
        <c:axId val="86530304"/>
        <c:axId val="8654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55.15</c:v>
                </c:pt>
                <c:pt idx="1">
                  <c:v>52.89</c:v>
                </c:pt>
                <c:pt idx="2">
                  <c:v>51.73</c:v>
                </c:pt>
                <c:pt idx="3">
                  <c:v>53.01</c:v>
                </c:pt>
                <c:pt idx="4">
                  <c:v>50.54</c:v>
                </c:pt>
              </c:numCache>
            </c:numRef>
          </c:val>
          <c:smooth val="0"/>
        </c:ser>
        <c:dLbls>
          <c:showLegendKey val="0"/>
          <c:showVal val="0"/>
          <c:showCatName val="0"/>
          <c:showSerName val="0"/>
          <c:showPercent val="0"/>
          <c:showBubbleSize val="0"/>
        </c:dLbls>
        <c:marker val="1"/>
        <c:smooth val="0"/>
        <c:axId val="86530304"/>
        <c:axId val="86540672"/>
      </c:lineChart>
      <c:dateAx>
        <c:axId val="86530304"/>
        <c:scaling>
          <c:orientation val="minMax"/>
        </c:scaling>
        <c:delete val="1"/>
        <c:axPos val="b"/>
        <c:numFmt formatCode="ge" sourceLinked="1"/>
        <c:majorTickMark val="none"/>
        <c:minorTickMark val="none"/>
        <c:tickLblPos val="none"/>
        <c:crossAx val="86540672"/>
        <c:crosses val="autoZero"/>
        <c:auto val="1"/>
        <c:lblOffset val="100"/>
        <c:baseTimeUnit val="years"/>
      </c:dateAx>
      <c:valAx>
        <c:axId val="8654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3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230.45</c:v>
                </c:pt>
                <c:pt idx="1">
                  <c:v>216.8</c:v>
                </c:pt>
                <c:pt idx="2">
                  <c:v>211.29</c:v>
                </c:pt>
                <c:pt idx="3">
                  <c:v>206.7</c:v>
                </c:pt>
                <c:pt idx="4">
                  <c:v>225.21</c:v>
                </c:pt>
              </c:numCache>
            </c:numRef>
          </c:val>
        </c:ser>
        <c:dLbls>
          <c:showLegendKey val="0"/>
          <c:showVal val="0"/>
          <c:showCatName val="0"/>
          <c:showSerName val="0"/>
          <c:showPercent val="0"/>
          <c:showBubbleSize val="0"/>
        </c:dLbls>
        <c:gapWidth val="150"/>
        <c:axId val="86566400"/>
        <c:axId val="86568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283.05</c:v>
                </c:pt>
                <c:pt idx="1">
                  <c:v>300.52</c:v>
                </c:pt>
                <c:pt idx="2">
                  <c:v>310.47000000000003</c:v>
                </c:pt>
                <c:pt idx="3">
                  <c:v>299.39</c:v>
                </c:pt>
                <c:pt idx="4">
                  <c:v>320.36</c:v>
                </c:pt>
              </c:numCache>
            </c:numRef>
          </c:val>
          <c:smooth val="0"/>
        </c:ser>
        <c:dLbls>
          <c:showLegendKey val="0"/>
          <c:showVal val="0"/>
          <c:showCatName val="0"/>
          <c:showSerName val="0"/>
          <c:showPercent val="0"/>
          <c:showBubbleSize val="0"/>
        </c:dLbls>
        <c:marker val="1"/>
        <c:smooth val="0"/>
        <c:axId val="86566400"/>
        <c:axId val="86568320"/>
      </c:lineChart>
      <c:dateAx>
        <c:axId val="86566400"/>
        <c:scaling>
          <c:orientation val="minMax"/>
        </c:scaling>
        <c:delete val="1"/>
        <c:axPos val="b"/>
        <c:numFmt formatCode="ge" sourceLinked="1"/>
        <c:majorTickMark val="none"/>
        <c:minorTickMark val="none"/>
        <c:tickLblPos val="none"/>
        <c:crossAx val="86568320"/>
        <c:crosses val="autoZero"/>
        <c:auto val="1"/>
        <c:lblOffset val="100"/>
        <c:baseTimeUnit val="years"/>
      </c:dateAx>
      <c:valAx>
        <c:axId val="865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鳥取県　琴浦町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18452</v>
      </c>
      <c r="AM8" s="47"/>
      <c r="AN8" s="47"/>
      <c r="AO8" s="47"/>
      <c r="AP8" s="47"/>
      <c r="AQ8" s="47"/>
      <c r="AR8" s="47"/>
      <c r="AS8" s="47"/>
      <c r="AT8" s="43">
        <f>データ!S6</f>
        <v>139.97</v>
      </c>
      <c r="AU8" s="43"/>
      <c r="AV8" s="43"/>
      <c r="AW8" s="43"/>
      <c r="AX8" s="43"/>
      <c r="AY8" s="43"/>
      <c r="AZ8" s="43"/>
      <c r="BA8" s="43"/>
      <c r="BB8" s="43">
        <f>データ!T6</f>
        <v>131.83000000000001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28.22</v>
      </c>
      <c r="Q10" s="43"/>
      <c r="R10" s="43"/>
      <c r="S10" s="43"/>
      <c r="T10" s="43"/>
      <c r="U10" s="43"/>
      <c r="V10" s="43"/>
      <c r="W10" s="43">
        <f>データ!P6</f>
        <v>100</v>
      </c>
      <c r="X10" s="43"/>
      <c r="Y10" s="43"/>
      <c r="Z10" s="43"/>
      <c r="AA10" s="43"/>
      <c r="AB10" s="43"/>
      <c r="AC10" s="43"/>
      <c r="AD10" s="47">
        <f>データ!Q6</f>
        <v>3780</v>
      </c>
      <c r="AE10" s="47"/>
      <c r="AF10" s="47"/>
      <c r="AG10" s="47"/>
      <c r="AH10" s="47"/>
      <c r="AI10" s="47"/>
      <c r="AJ10" s="47"/>
      <c r="AK10" s="2"/>
      <c r="AL10" s="47">
        <f>データ!U6</f>
        <v>5169</v>
      </c>
      <c r="AM10" s="47"/>
      <c r="AN10" s="47"/>
      <c r="AO10" s="47"/>
      <c r="AP10" s="47"/>
      <c r="AQ10" s="47"/>
      <c r="AR10" s="47"/>
      <c r="AS10" s="47"/>
      <c r="AT10" s="43">
        <f>データ!V6</f>
        <v>2.13</v>
      </c>
      <c r="AU10" s="43"/>
      <c r="AV10" s="43"/>
      <c r="AW10" s="43"/>
      <c r="AX10" s="43"/>
      <c r="AY10" s="43"/>
      <c r="AZ10" s="43"/>
      <c r="BA10" s="43"/>
      <c r="BB10" s="43">
        <f>データ!W6</f>
        <v>2426.7600000000002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35</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53</v>
      </c>
      <c r="B4" s="28"/>
      <c r="C4" s="28"/>
      <c r="D4" s="28"/>
      <c r="E4" s="28"/>
      <c r="F4" s="28"/>
      <c r="G4" s="28"/>
      <c r="H4" s="77"/>
      <c r="I4" s="78"/>
      <c r="J4" s="78"/>
      <c r="K4" s="78"/>
      <c r="L4" s="78"/>
      <c r="M4" s="78"/>
      <c r="N4" s="78"/>
      <c r="O4" s="78"/>
      <c r="P4" s="78"/>
      <c r="Q4" s="78"/>
      <c r="R4" s="78"/>
      <c r="S4" s="78"/>
      <c r="T4" s="78"/>
      <c r="U4" s="78"/>
      <c r="V4" s="78"/>
      <c r="W4" s="79"/>
      <c r="X4" s="73" t="s">
        <v>54</v>
      </c>
      <c r="Y4" s="73"/>
      <c r="Z4" s="73"/>
      <c r="AA4" s="73"/>
      <c r="AB4" s="73"/>
      <c r="AC4" s="73"/>
      <c r="AD4" s="73"/>
      <c r="AE4" s="73"/>
      <c r="AF4" s="73"/>
      <c r="AG4" s="73"/>
      <c r="AH4" s="73"/>
      <c r="AI4" s="73" t="s">
        <v>55</v>
      </c>
      <c r="AJ4" s="73"/>
      <c r="AK4" s="73"/>
      <c r="AL4" s="73"/>
      <c r="AM4" s="73"/>
      <c r="AN4" s="73"/>
      <c r="AO4" s="73"/>
      <c r="AP4" s="73"/>
      <c r="AQ4" s="73"/>
      <c r="AR4" s="73"/>
      <c r="AS4" s="73"/>
      <c r="AT4" s="73" t="s">
        <v>56</v>
      </c>
      <c r="AU4" s="73"/>
      <c r="AV4" s="73"/>
      <c r="AW4" s="73"/>
      <c r="AX4" s="73"/>
      <c r="AY4" s="73"/>
      <c r="AZ4" s="73"/>
      <c r="BA4" s="73"/>
      <c r="BB4" s="73"/>
      <c r="BC4" s="73"/>
      <c r="BD4" s="73"/>
      <c r="BE4" s="73" t="s">
        <v>57</v>
      </c>
      <c r="BF4" s="73"/>
      <c r="BG4" s="73"/>
      <c r="BH4" s="73"/>
      <c r="BI4" s="73"/>
      <c r="BJ4" s="73"/>
      <c r="BK4" s="73"/>
      <c r="BL4" s="73"/>
      <c r="BM4" s="73"/>
      <c r="BN4" s="73"/>
      <c r="BO4" s="73"/>
      <c r="BP4" s="73" t="s">
        <v>58</v>
      </c>
      <c r="BQ4" s="73"/>
      <c r="BR4" s="73"/>
      <c r="BS4" s="73"/>
      <c r="BT4" s="73"/>
      <c r="BU4" s="73"/>
      <c r="BV4" s="73"/>
      <c r="BW4" s="73"/>
      <c r="BX4" s="73"/>
      <c r="BY4" s="73"/>
      <c r="BZ4" s="73"/>
      <c r="CA4" s="73" t="s">
        <v>59</v>
      </c>
      <c r="CB4" s="73"/>
      <c r="CC4" s="73"/>
      <c r="CD4" s="73"/>
      <c r="CE4" s="73"/>
      <c r="CF4" s="73"/>
      <c r="CG4" s="73"/>
      <c r="CH4" s="73"/>
      <c r="CI4" s="73"/>
      <c r="CJ4" s="73"/>
      <c r="CK4" s="73"/>
      <c r="CL4" s="73" t="s">
        <v>60</v>
      </c>
      <c r="CM4" s="73"/>
      <c r="CN4" s="73"/>
      <c r="CO4" s="73"/>
      <c r="CP4" s="73"/>
      <c r="CQ4" s="73"/>
      <c r="CR4" s="73"/>
      <c r="CS4" s="73"/>
      <c r="CT4" s="73"/>
      <c r="CU4" s="73"/>
      <c r="CV4" s="73"/>
      <c r="CW4" s="73" t="s">
        <v>61</v>
      </c>
      <c r="CX4" s="73"/>
      <c r="CY4" s="73"/>
      <c r="CZ4" s="73"/>
      <c r="DA4" s="73"/>
      <c r="DB4" s="73"/>
      <c r="DC4" s="73"/>
      <c r="DD4" s="73"/>
      <c r="DE4" s="73"/>
      <c r="DF4" s="73"/>
      <c r="DG4" s="73"/>
      <c r="DH4" s="73" t="s">
        <v>62</v>
      </c>
      <c r="DI4" s="73"/>
      <c r="DJ4" s="73"/>
      <c r="DK4" s="73"/>
      <c r="DL4" s="73"/>
      <c r="DM4" s="73"/>
      <c r="DN4" s="73"/>
      <c r="DO4" s="73"/>
      <c r="DP4" s="73"/>
      <c r="DQ4" s="73"/>
      <c r="DR4" s="73"/>
      <c r="DS4" s="73" t="s">
        <v>63</v>
      </c>
      <c r="DT4" s="73"/>
      <c r="DU4" s="73"/>
      <c r="DV4" s="73"/>
      <c r="DW4" s="73"/>
      <c r="DX4" s="73"/>
      <c r="DY4" s="73"/>
      <c r="DZ4" s="73"/>
      <c r="EA4" s="73"/>
      <c r="EB4" s="73"/>
      <c r="EC4" s="73"/>
      <c r="ED4" s="73" t="s">
        <v>64</v>
      </c>
      <c r="EE4" s="73"/>
      <c r="EF4" s="73"/>
      <c r="EG4" s="73"/>
      <c r="EH4" s="73"/>
      <c r="EI4" s="73"/>
      <c r="EJ4" s="73"/>
      <c r="EK4" s="73"/>
      <c r="EL4" s="73"/>
      <c r="EM4" s="73"/>
      <c r="EN4" s="73"/>
    </row>
    <row r="5" spans="1:144">
      <c r="A5" s="26" t="s">
        <v>65</v>
      </c>
      <c r="B5" s="29"/>
      <c r="C5" s="29"/>
      <c r="D5" s="29"/>
      <c r="E5" s="29"/>
      <c r="F5" s="29"/>
      <c r="G5" s="29"/>
      <c r="H5" s="30" t="s">
        <v>66</v>
      </c>
      <c r="I5" s="30" t="s">
        <v>67</v>
      </c>
      <c r="J5" s="30" t="s">
        <v>68</v>
      </c>
      <c r="K5" s="30" t="s">
        <v>69</v>
      </c>
      <c r="L5" s="30" t="s">
        <v>70</v>
      </c>
      <c r="M5" s="30" t="s">
        <v>71</v>
      </c>
      <c r="N5" s="30" t="s">
        <v>72</v>
      </c>
      <c r="O5" s="30" t="s">
        <v>73</v>
      </c>
      <c r="P5" s="30" t="s">
        <v>74</v>
      </c>
      <c r="Q5" s="30" t="s">
        <v>75</v>
      </c>
      <c r="R5" s="30" t="s">
        <v>76</v>
      </c>
      <c r="S5" s="30" t="s">
        <v>77</v>
      </c>
      <c r="T5" s="30" t="s">
        <v>78</v>
      </c>
      <c r="U5" s="30" t="s">
        <v>79</v>
      </c>
      <c r="V5" s="30" t="s">
        <v>80</v>
      </c>
      <c r="W5" s="30" t="s">
        <v>81</v>
      </c>
      <c r="X5" s="30" t="s">
        <v>82</v>
      </c>
      <c r="Y5" s="30" t="s">
        <v>83</v>
      </c>
      <c r="Z5" s="30" t="s">
        <v>84</v>
      </c>
      <c r="AA5" s="30" t="s">
        <v>85</v>
      </c>
      <c r="AB5" s="30" t="s">
        <v>86</v>
      </c>
      <c r="AC5" s="30" t="s">
        <v>87</v>
      </c>
      <c r="AD5" s="30" t="s">
        <v>88</v>
      </c>
      <c r="AE5" s="30" t="s">
        <v>89</v>
      </c>
      <c r="AF5" s="30" t="s">
        <v>90</v>
      </c>
      <c r="AG5" s="30" t="s">
        <v>91</v>
      </c>
      <c r="AH5" s="30" t="s">
        <v>92</v>
      </c>
      <c r="AI5" s="30" t="s">
        <v>82</v>
      </c>
      <c r="AJ5" s="30" t="s">
        <v>83</v>
      </c>
      <c r="AK5" s="30" t="s">
        <v>84</v>
      </c>
      <c r="AL5" s="30" t="s">
        <v>85</v>
      </c>
      <c r="AM5" s="30" t="s">
        <v>86</v>
      </c>
      <c r="AN5" s="30" t="s">
        <v>87</v>
      </c>
      <c r="AO5" s="30" t="s">
        <v>88</v>
      </c>
      <c r="AP5" s="30" t="s">
        <v>89</v>
      </c>
      <c r="AQ5" s="30" t="s">
        <v>90</v>
      </c>
      <c r="AR5" s="30" t="s">
        <v>91</v>
      </c>
      <c r="AS5" s="30" t="s">
        <v>93</v>
      </c>
      <c r="AT5" s="30" t="s">
        <v>82</v>
      </c>
      <c r="AU5" s="30" t="s">
        <v>83</v>
      </c>
      <c r="AV5" s="30" t="s">
        <v>84</v>
      </c>
      <c r="AW5" s="30" t="s">
        <v>85</v>
      </c>
      <c r="AX5" s="30" t="s">
        <v>86</v>
      </c>
      <c r="AY5" s="30" t="s">
        <v>87</v>
      </c>
      <c r="AZ5" s="30" t="s">
        <v>88</v>
      </c>
      <c r="BA5" s="30" t="s">
        <v>89</v>
      </c>
      <c r="BB5" s="30" t="s">
        <v>90</v>
      </c>
      <c r="BC5" s="30" t="s">
        <v>91</v>
      </c>
      <c r="BD5" s="30" t="s">
        <v>93</v>
      </c>
      <c r="BE5" s="30" t="s">
        <v>82</v>
      </c>
      <c r="BF5" s="30" t="s">
        <v>83</v>
      </c>
      <c r="BG5" s="30" t="s">
        <v>84</v>
      </c>
      <c r="BH5" s="30" t="s">
        <v>85</v>
      </c>
      <c r="BI5" s="30" t="s">
        <v>86</v>
      </c>
      <c r="BJ5" s="30" t="s">
        <v>87</v>
      </c>
      <c r="BK5" s="30" t="s">
        <v>88</v>
      </c>
      <c r="BL5" s="30" t="s">
        <v>89</v>
      </c>
      <c r="BM5" s="30" t="s">
        <v>90</v>
      </c>
      <c r="BN5" s="30" t="s">
        <v>91</v>
      </c>
      <c r="BO5" s="30" t="s">
        <v>93</v>
      </c>
      <c r="BP5" s="30" t="s">
        <v>82</v>
      </c>
      <c r="BQ5" s="30" t="s">
        <v>83</v>
      </c>
      <c r="BR5" s="30" t="s">
        <v>84</v>
      </c>
      <c r="BS5" s="30" t="s">
        <v>85</v>
      </c>
      <c r="BT5" s="30" t="s">
        <v>86</v>
      </c>
      <c r="BU5" s="30" t="s">
        <v>87</v>
      </c>
      <c r="BV5" s="30" t="s">
        <v>88</v>
      </c>
      <c r="BW5" s="30" t="s">
        <v>89</v>
      </c>
      <c r="BX5" s="30" t="s">
        <v>90</v>
      </c>
      <c r="BY5" s="30" t="s">
        <v>91</v>
      </c>
      <c r="BZ5" s="30" t="s">
        <v>93</v>
      </c>
      <c r="CA5" s="30" t="s">
        <v>82</v>
      </c>
      <c r="CB5" s="30" t="s">
        <v>83</v>
      </c>
      <c r="CC5" s="30" t="s">
        <v>84</v>
      </c>
      <c r="CD5" s="30" t="s">
        <v>85</v>
      </c>
      <c r="CE5" s="30" t="s">
        <v>86</v>
      </c>
      <c r="CF5" s="30" t="s">
        <v>87</v>
      </c>
      <c r="CG5" s="30" t="s">
        <v>88</v>
      </c>
      <c r="CH5" s="30" t="s">
        <v>89</v>
      </c>
      <c r="CI5" s="30" t="s">
        <v>90</v>
      </c>
      <c r="CJ5" s="30" t="s">
        <v>91</v>
      </c>
      <c r="CK5" s="30" t="s">
        <v>93</v>
      </c>
      <c r="CL5" s="30" t="s">
        <v>82</v>
      </c>
      <c r="CM5" s="30" t="s">
        <v>83</v>
      </c>
      <c r="CN5" s="30" t="s">
        <v>84</v>
      </c>
      <c r="CO5" s="30" t="s">
        <v>85</v>
      </c>
      <c r="CP5" s="30" t="s">
        <v>86</v>
      </c>
      <c r="CQ5" s="30" t="s">
        <v>87</v>
      </c>
      <c r="CR5" s="30" t="s">
        <v>88</v>
      </c>
      <c r="CS5" s="30" t="s">
        <v>89</v>
      </c>
      <c r="CT5" s="30" t="s">
        <v>90</v>
      </c>
      <c r="CU5" s="30" t="s">
        <v>91</v>
      </c>
      <c r="CV5" s="30" t="s">
        <v>93</v>
      </c>
      <c r="CW5" s="30" t="s">
        <v>82</v>
      </c>
      <c r="CX5" s="30" t="s">
        <v>83</v>
      </c>
      <c r="CY5" s="30" t="s">
        <v>84</v>
      </c>
      <c r="CZ5" s="30" t="s">
        <v>85</v>
      </c>
      <c r="DA5" s="30" t="s">
        <v>86</v>
      </c>
      <c r="DB5" s="30" t="s">
        <v>87</v>
      </c>
      <c r="DC5" s="30" t="s">
        <v>88</v>
      </c>
      <c r="DD5" s="30" t="s">
        <v>89</v>
      </c>
      <c r="DE5" s="30" t="s">
        <v>90</v>
      </c>
      <c r="DF5" s="30" t="s">
        <v>91</v>
      </c>
      <c r="DG5" s="30" t="s">
        <v>93</v>
      </c>
      <c r="DH5" s="30" t="s">
        <v>82</v>
      </c>
      <c r="DI5" s="30" t="s">
        <v>83</v>
      </c>
      <c r="DJ5" s="30" t="s">
        <v>84</v>
      </c>
      <c r="DK5" s="30" t="s">
        <v>85</v>
      </c>
      <c r="DL5" s="30" t="s">
        <v>86</v>
      </c>
      <c r="DM5" s="30" t="s">
        <v>87</v>
      </c>
      <c r="DN5" s="30" t="s">
        <v>88</v>
      </c>
      <c r="DO5" s="30" t="s">
        <v>89</v>
      </c>
      <c r="DP5" s="30" t="s">
        <v>90</v>
      </c>
      <c r="DQ5" s="30" t="s">
        <v>91</v>
      </c>
      <c r="DR5" s="30" t="s">
        <v>93</v>
      </c>
      <c r="DS5" s="30" t="s">
        <v>82</v>
      </c>
      <c r="DT5" s="30" t="s">
        <v>83</v>
      </c>
      <c r="DU5" s="30" t="s">
        <v>84</v>
      </c>
      <c r="DV5" s="30" t="s">
        <v>85</v>
      </c>
      <c r="DW5" s="30" t="s">
        <v>86</v>
      </c>
      <c r="DX5" s="30" t="s">
        <v>87</v>
      </c>
      <c r="DY5" s="30" t="s">
        <v>88</v>
      </c>
      <c r="DZ5" s="30" t="s">
        <v>89</v>
      </c>
      <c r="EA5" s="30" t="s">
        <v>90</v>
      </c>
      <c r="EB5" s="30" t="s">
        <v>91</v>
      </c>
      <c r="EC5" s="30" t="s">
        <v>93</v>
      </c>
      <c r="ED5" s="30" t="s">
        <v>82</v>
      </c>
      <c r="EE5" s="30" t="s">
        <v>83</v>
      </c>
      <c r="EF5" s="30" t="s">
        <v>84</v>
      </c>
      <c r="EG5" s="30" t="s">
        <v>85</v>
      </c>
      <c r="EH5" s="30" t="s">
        <v>86</v>
      </c>
      <c r="EI5" s="30" t="s">
        <v>87</v>
      </c>
      <c r="EJ5" s="30" t="s">
        <v>88</v>
      </c>
      <c r="EK5" s="30" t="s">
        <v>89</v>
      </c>
      <c r="EL5" s="30" t="s">
        <v>90</v>
      </c>
      <c r="EM5" s="30" t="s">
        <v>91</v>
      </c>
      <c r="EN5" s="30" t="s">
        <v>93</v>
      </c>
    </row>
    <row r="6" spans="1:144" s="34" customFormat="1">
      <c r="A6" s="26" t="s">
        <v>94</v>
      </c>
      <c r="B6" s="31">
        <f>B7</f>
        <v>2014</v>
      </c>
      <c r="C6" s="31">
        <f t="shared" ref="C6:W6" si="3">C7</f>
        <v>313718</v>
      </c>
      <c r="D6" s="31">
        <f t="shared" si="3"/>
        <v>47</v>
      </c>
      <c r="E6" s="31">
        <f t="shared" si="3"/>
        <v>17</v>
      </c>
      <c r="F6" s="31">
        <f t="shared" si="3"/>
        <v>4</v>
      </c>
      <c r="G6" s="31">
        <f t="shared" si="3"/>
        <v>0</v>
      </c>
      <c r="H6" s="31" t="str">
        <f t="shared" si="3"/>
        <v>鳥取県　琴浦町</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28.22</v>
      </c>
      <c r="P6" s="32">
        <f t="shared" si="3"/>
        <v>100</v>
      </c>
      <c r="Q6" s="32">
        <f t="shared" si="3"/>
        <v>3780</v>
      </c>
      <c r="R6" s="32">
        <f t="shared" si="3"/>
        <v>18452</v>
      </c>
      <c r="S6" s="32">
        <f t="shared" si="3"/>
        <v>139.97</v>
      </c>
      <c r="T6" s="32">
        <f t="shared" si="3"/>
        <v>131.83000000000001</v>
      </c>
      <c r="U6" s="32">
        <f t="shared" si="3"/>
        <v>5169</v>
      </c>
      <c r="V6" s="32">
        <f t="shared" si="3"/>
        <v>2.13</v>
      </c>
      <c r="W6" s="32">
        <f t="shared" si="3"/>
        <v>2426.7600000000002</v>
      </c>
      <c r="X6" s="33">
        <f>IF(X7="",NA(),X7)</f>
        <v>85.13</v>
      </c>
      <c r="Y6" s="33">
        <f t="shared" ref="Y6:AG6" si="4">IF(Y7="",NA(),Y7)</f>
        <v>91.78</v>
      </c>
      <c r="Z6" s="33">
        <f t="shared" si="4"/>
        <v>93.5</v>
      </c>
      <c r="AA6" s="33">
        <f t="shared" si="4"/>
        <v>94.36</v>
      </c>
      <c r="AB6" s="33">
        <f t="shared" si="4"/>
        <v>93.58</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1868.17</v>
      </c>
      <c r="BK6" s="33">
        <f t="shared" si="7"/>
        <v>1835.56</v>
      </c>
      <c r="BL6" s="33">
        <f t="shared" si="7"/>
        <v>1716.82</v>
      </c>
      <c r="BM6" s="33">
        <f t="shared" si="7"/>
        <v>1554.05</v>
      </c>
      <c r="BN6" s="33">
        <f t="shared" si="7"/>
        <v>1671.86</v>
      </c>
      <c r="BO6" s="32" t="str">
        <f>IF(BO7="","",IF(BO7="-","【-】","【"&amp;SUBSTITUTE(TEXT(BO7,"#,##0.00"),"-","△")&amp;"】"))</f>
        <v>【1,479.31】</v>
      </c>
      <c r="BP6" s="33">
        <f>IF(BP7="",NA(),BP7)</f>
        <v>72.599999999999994</v>
      </c>
      <c r="BQ6" s="33">
        <f t="shared" ref="BQ6:BY6" si="8">IF(BQ7="",NA(),BQ7)</f>
        <v>76.41</v>
      </c>
      <c r="BR6" s="33">
        <f t="shared" si="8"/>
        <v>82.79</v>
      </c>
      <c r="BS6" s="33">
        <f t="shared" si="8"/>
        <v>84.96</v>
      </c>
      <c r="BT6" s="33">
        <f t="shared" si="8"/>
        <v>81.319999999999993</v>
      </c>
      <c r="BU6" s="33">
        <f t="shared" si="8"/>
        <v>55.15</v>
      </c>
      <c r="BV6" s="33">
        <f t="shared" si="8"/>
        <v>52.89</v>
      </c>
      <c r="BW6" s="33">
        <f t="shared" si="8"/>
        <v>51.73</v>
      </c>
      <c r="BX6" s="33">
        <f t="shared" si="8"/>
        <v>53.01</v>
      </c>
      <c r="BY6" s="33">
        <f t="shared" si="8"/>
        <v>50.54</v>
      </c>
      <c r="BZ6" s="32" t="str">
        <f>IF(BZ7="","",IF(BZ7="-","【-】","【"&amp;SUBSTITUTE(TEXT(BZ7,"#,##0.00"),"-","△")&amp;"】"))</f>
        <v>【63.50】</v>
      </c>
      <c r="CA6" s="33">
        <f>IF(CA7="",NA(),CA7)</f>
        <v>230.45</v>
      </c>
      <c r="CB6" s="33">
        <f t="shared" ref="CB6:CJ6" si="9">IF(CB7="",NA(),CB7)</f>
        <v>216.8</v>
      </c>
      <c r="CC6" s="33">
        <f t="shared" si="9"/>
        <v>211.29</v>
      </c>
      <c r="CD6" s="33">
        <f t="shared" si="9"/>
        <v>206.7</v>
      </c>
      <c r="CE6" s="33">
        <f t="shared" si="9"/>
        <v>225.21</v>
      </c>
      <c r="CF6" s="33">
        <f t="shared" si="9"/>
        <v>283.05</v>
      </c>
      <c r="CG6" s="33">
        <f t="shared" si="9"/>
        <v>300.52</v>
      </c>
      <c r="CH6" s="33">
        <f t="shared" si="9"/>
        <v>310.47000000000003</v>
      </c>
      <c r="CI6" s="33">
        <f t="shared" si="9"/>
        <v>299.39</v>
      </c>
      <c r="CJ6" s="33">
        <f t="shared" si="9"/>
        <v>320.36</v>
      </c>
      <c r="CK6" s="32" t="str">
        <f>IF(CK7="","",IF(CK7="-","【-】","【"&amp;SUBSTITUTE(TEXT(CK7,"#,##0.00"),"-","△")&amp;"】"))</f>
        <v>【253.12】</v>
      </c>
      <c r="CL6" s="33">
        <f>IF(CL7="",NA(),CL7)</f>
        <v>30.67</v>
      </c>
      <c r="CM6" s="33">
        <f t="shared" ref="CM6:CU6" si="10">IF(CM7="",NA(),CM7)</f>
        <v>34.46</v>
      </c>
      <c r="CN6" s="33">
        <f t="shared" si="10"/>
        <v>36.08</v>
      </c>
      <c r="CO6" s="33">
        <f t="shared" si="10"/>
        <v>37.75</v>
      </c>
      <c r="CP6" s="33">
        <f t="shared" si="10"/>
        <v>38.630000000000003</v>
      </c>
      <c r="CQ6" s="33">
        <f t="shared" si="10"/>
        <v>36.18</v>
      </c>
      <c r="CR6" s="33">
        <f t="shared" si="10"/>
        <v>36.799999999999997</v>
      </c>
      <c r="CS6" s="33">
        <f t="shared" si="10"/>
        <v>36.67</v>
      </c>
      <c r="CT6" s="33">
        <f t="shared" si="10"/>
        <v>36.200000000000003</v>
      </c>
      <c r="CU6" s="33">
        <f t="shared" si="10"/>
        <v>34.74</v>
      </c>
      <c r="CV6" s="32" t="str">
        <f>IF(CV7="","",IF(CV7="-","【-】","【"&amp;SUBSTITUTE(TEXT(CV7,"#,##0.00"),"-","△")&amp;"】"))</f>
        <v>【41.06】</v>
      </c>
      <c r="CW6" s="33">
        <f>IF(CW7="",NA(),CW7)</f>
        <v>62.3</v>
      </c>
      <c r="CX6" s="33">
        <f t="shared" ref="CX6:DF6" si="11">IF(CX7="",NA(),CX7)</f>
        <v>65.63</v>
      </c>
      <c r="CY6" s="33">
        <f t="shared" si="11"/>
        <v>68.150000000000006</v>
      </c>
      <c r="CZ6" s="33">
        <f t="shared" si="11"/>
        <v>70.64</v>
      </c>
      <c r="DA6" s="33">
        <f t="shared" si="11"/>
        <v>67.650000000000006</v>
      </c>
      <c r="DB6" s="33">
        <f t="shared" si="11"/>
        <v>72.14</v>
      </c>
      <c r="DC6" s="33">
        <f t="shared" si="11"/>
        <v>71.62</v>
      </c>
      <c r="DD6" s="33">
        <f t="shared" si="11"/>
        <v>71.239999999999995</v>
      </c>
      <c r="DE6" s="33">
        <f t="shared" si="11"/>
        <v>71.069999999999993</v>
      </c>
      <c r="DF6" s="33">
        <f t="shared" si="11"/>
        <v>70.14</v>
      </c>
      <c r="DG6" s="32" t="str">
        <f>IF(DG7="","",IF(DG7="-","【-】","【"&amp;SUBSTITUTE(TEXT(DG7,"#,##0.00"),"-","△")&amp;"】"))</f>
        <v>【80.39】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0.05</v>
      </c>
      <c r="EL6" s="33">
        <f t="shared" si="14"/>
        <v>7.0000000000000007E-2</v>
      </c>
      <c r="EM6" s="33">
        <f t="shared" si="14"/>
        <v>0.08</v>
      </c>
      <c r="EN6" s="32" t="str">
        <f>IF(EN7="","",IF(EN7="-","【-】","【"&amp;SUBSTITUTE(TEXT(EN7,"#,##0.00"),"-","△")&amp;"】"))</f>
        <v>【0.05】</v>
      </c>
    </row>
    <row r="7" spans="1:144" s="34" customFormat="1">
      <c r="A7" s="26"/>
      <c r="B7" s="35">
        <v>2014</v>
      </c>
      <c r="C7" s="35">
        <v>313718</v>
      </c>
      <c r="D7" s="35">
        <v>47</v>
      </c>
      <c r="E7" s="35">
        <v>17</v>
      </c>
      <c r="F7" s="35">
        <v>4</v>
      </c>
      <c r="G7" s="35">
        <v>0</v>
      </c>
      <c r="H7" s="35" t="s">
        <v>95</v>
      </c>
      <c r="I7" s="35" t="s">
        <v>96</v>
      </c>
      <c r="J7" s="35" t="s">
        <v>97</v>
      </c>
      <c r="K7" s="35" t="s">
        <v>98</v>
      </c>
      <c r="L7" s="35" t="s">
        <v>99</v>
      </c>
      <c r="M7" s="36" t="s">
        <v>100</v>
      </c>
      <c r="N7" s="36" t="s">
        <v>101</v>
      </c>
      <c r="O7" s="36">
        <v>28.22</v>
      </c>
      <c r="P7" s="36">
        <v>100</v>
      </c>
      <c r="Q7" s="36">
        <v>3780</v>
      </c>
      <c r="R7" s="36">
        <v>18452</v>
      </c>
      <c r="S7" s="36">
        <v>139.97</v>
      </c>
      <c r="T7" s="36">
        <v>131.83000000000001</v>
      </c>
      <c r="U7" s="36">
        <v>5169</v>
      </c>
      <c r="V7" s="36">
        <v>2.13</v>
      </c>
      <c r="W7" s="36">
        <v>2426.7600000000002</v>
      </c>
      <c r="X7" s="36">
        <v>85.13</v>
      </c>
      <c r="Y7" s="36">
        <v>91.78</v>
      </c>
      <c r="Z7" s="36">
        <v>93.5</v>
      </c>
      <c r="AA7" s="36">
        <v>94.36</v>
      </c>
      <c r="AB7" s="36">
        <v>93.58</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1868.17</v>
      </c>
      <c r="BK7" s="36">
        <v>1835.56</v>
      </c>
      <c r="BL7" s="36">
        <v>1716.82</v>
      </c>
      <c r="BM7" s="36">
        <v>1554.05</v>
      </c>
      <c r="BN7" s="36">
        <v>1671.86</v>
      </c>
      <c r="BO7" s="36">
        <v>1479.31</v>
      </c>
      <c r="BP7" s="36">
        <v>72.599999999999994</v>
      </c>
      <c r="BQ7" s="36">
        <v>76.41</v>
      </c>
      <c r="BR7" s="36">
        <v>82.79</v>
      </c>
      <c r="BS7" s="36">
        <v>84.96</v>
      </c>
      <c r="BT7" s="36">
        <v>81.319999999999993</v>
      </c>
      <c r="BU7" s="36">
        <v>55.15</v>
      </c>
      <c r="BV7" s="36">
        <v>52.89</v>
      </c>
      <c r="BW7" s="36">
        <v>51.73</v>
      </c>
      <c r="BX7" s="36">
        <v>53.01</v>
      </c>
      <c r="BY7" s="36">
        <v>50.54</v>
      </c>
      <c r="BZ7" s="36">
        <v>63.5</v>
      </c>
      <c r="CA7" s="36">
        <v>230.45</v>
      </c>
      <c r="CB7" s="36">
        <v>216.8</v>
      </c>
      <c r="CC7" s="36">
        <v>211.29</v>
      </c>
      <c r="CD7" s="36">
        <v>206.7</v>
      </c>
      <c r="CE7" s="36">
        <v>225.21</v>
      </c>
      <c r="CF7" s="36">
        <v>283.05</v>
      </c>
      <c r="CG7" s="36">
        <v>300.52</v>
      </c>
      <c r="CH7" s="36">
        <v>310.47000000000003</v>
      </c>
      <c r="CI7" s="36">
        <v>299.39</v>
      </c>
      <c r="CJ7" s="36">
        <v>320.36</v>
      </c>
      <c r="CK7" s="36">
        <v>253.12</v>
      </c>
      <c r="CL7" s="36">
        <v>30.67</v>
      </c>
      <c r="CM7" s="36">
        <v>34.46</v>
      </c>
      <c r="CN7" s="36">
        <v>36.08</v>
      </c>
      <c r="CO7" s="36">
        <v>37.75</v>
      </c>
      <c r="CP7" s="36">
        <v>38.630000000000003</v>
      </c>
      <c r="CQ7" s="36">
        <v>36.18</v>
      </c>
      <c r="CR7" s="36">
        <v>36.799999999999997</v>
      </c>
      <c r="CS7" s="36">
        <v>36.67</v>
      </c>
      <c r="CT7" s="36">
        <v>36.200000000000003</v>
      </c>
      <c r="CU7" s="36">
        <v>34.74</v>
      </c>
      <c r="CV7" s="36">
        <v>41.06</v>
      </c>
      <c r="CW7" s="36">
        <v>62.3</v>
      </c>
      <c r="CX7" s="36">
        <v>65.63</v>
      </c>
      <c r="CY7" s="36">
        <v>68.150000000000006</v>
      </c>
      <c r="CZ7" s="36">
        <v>70.64</v>
      </c>
      <c r="DA7" s="36">
        <v>67.650000000000006</v>
      </c>
      <c r="DB7" s="36">
        <v>72.14</v>
      </c>
      <c r="DC7" s="36">
        <v>71.62</v>
      </c>
      <c r="DD7" s="36">
        <v>71.239999999999995</v>
      </c>
      <c r="DE7" s="36">
        <v>71.069999999999993</v>
      </c>
      <c r="DF7" s="36">
        <v>70.14</v>
      </c>
      <c r="DG7" s="36">
        <v>80.39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0.05</v>
      </c>
      <c r="EL7" s="36">
        <v>7.0000000000000007E-2</v>
      </c>
      <c r="EM7" s="36">
        <v>0.08</v>
      </c>
      <c r="EN7" s="36">
        <v>0.05</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鳥取県庁</cp:lastModifiedBy>
  <dcterms:created xsi:type="dcterms:W3CDTF">2016-02-03T09:05:50Z</dcterms:created>
  <dcterms:modified xsi:type="dcterms:W3CDTF">2016-02-24T02:58:10Z</dcterms:modified>
  <cp:category/>
</cp:coreProperties>
</file>