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9585" yWindow="1515" windowWidth="18870" windowHeight="102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P6" i="5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<sst xmlns="http://schemas.openxmlformats.org/spreadsheetml/2006/main" count="231" uniqueCount="111">
  <si>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</si>
  <si>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</si>
  <si>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</si>
  <si>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</si>
  <si>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</si>
  <si>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</si>
  <si>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</si>
  <si>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</si>
  <si>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</si>
  <si>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</si>
  <si>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</si>
  <si>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</si>
  <si>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</si>
  <si>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</si>
  <si>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</si>
  <si>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</si>
  <si>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</si>
  <si>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</si>
  <si>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</si>
  <si>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</si>
  <si>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</si>
  <si>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</si>
  <si>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</si>
  <si>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</si>
  <si>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</si>
  <si>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</si>
  <si>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</si>
  <si>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</si>
  <si>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</si>
  <si>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</si>
  <si>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</si>
  <si>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</si>
  <si>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</si>
  <si>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</si>
  <si>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</si>
  <si>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</si>
  <si>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</si>
  <si>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</si>
  <si>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</si>
  <si>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</si>
  <si>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</si>
  <si>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</si>
  <si>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</si>
  <si>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</si>
  <si>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</si>
  <si>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</si>
  <si>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</si>
  <si>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</si>
  <si>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</si>
  <si>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</si>
  <si>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</si>
  <si>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</si>
  <si>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</si>
  <si>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</si>
  <si>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</si>
  <si>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</si>
  <si>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</si>
  <si>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</si>
  <si>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</si>
  <si>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</si>
  <si>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</si>
  <si>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</si>
  <si>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</si>
  <si>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</si>
  <si>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</si>
  <si>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</si>
  <si>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</si>
  <si>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</si>
  <si>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</si>
  <si>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</si>
  <si>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</si>
  <si>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</si>
  <si>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</si>
  <si>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</si>
  <si>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</si>
  <si>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</si>
  <si>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</si>
  <si>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</si>
  <si>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</si>
  <si>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</si>
  <si>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</si>
  <si>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</si>
  <si>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</si>
  <si>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</si>
  <si>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</si>
  <si>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</si>
  <si>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</si>
  <si>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</si>
  <si>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</si>
  <si>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</si>
  <si>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</si>
  <si>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</si>
  <si>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</si>
  <si>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</si>
  <si>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</si>
  <si>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</si>
  <si>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北栄町</t>
  </si>
  <si>
    <t>法非適用</t>
  </si>
  <si>
    <t>下水道事業</t>
  </si>
  <si>
    <t>個別排水処理</t>
  </si>
  <si>
    <t>L3</t>
  </si>
  <si>
    <t>該当数値なし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</si>
  <si>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</si>
  <si>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</si>
  <si>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</si>
  <si>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</si>
  <si>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</si>
  <si>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</si>
  <si>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北栄町の個別排水処理事業は、特定環境保全公共下水道事業から除外された地域で、特定地域生活排水処理事業を補完するために実施したものである。設置基数が少く経営の健全性・効率性については、類似団体と比較できない。</t>
    <rPh sb="4" eb="6">
      <t>コベツ</t>
    </rPh>
    <rPh sb="6" eb="8">
      <t>ハイスイ</t>
    </rPh>
    <rPh sb="8" eb="10">
      <t>ショリ</t>
    </rPh>
    <rPh sb="10" eb="12">
      <t>ジギョウ</t>
    </rPh>
    <rPh sb="14" eb="16">
      <t>トクテイ</t>
    </rPh>
    <rPh sb="16" eb="18">
      <t>カンキョウ</t>
    </rPh>
    <rPh sb="18" eb="20">
      <t>ホゼン</t>
    </rPh>
    <rPh sb="20" eb="22">
      <t>コウキョウ</t>
    </rPh>
    <rPh sb="22" eb="24">
      <t>ゲスイ</t>
    </rPh>
    <rPh sb="24" eb="25">
      <t>ドウ</t>
    </rPh>
    <rPh sb="25" eb="27">
      <t>ジギョウ</t>
    </rPh>
    <rPh sb="29" eb="31">
      <t>ジョガイ</t>
    </rPh>
    <rPh sb="34" eb="36">
      <t>チイキ</t>
    </rPh>
    <rPh sb="38" eb="40">
      <t>トクテイ</t>
    </rPh>
    <rPh sb="40" eb="42">
      <t>チイキ</t>
    </rPh>
    <rPh sb="42" eb="44">
      <t>セイカツ</t>
    </rPh>
    <rPh sb="44" eb="46">
      <t>ハイスイ</t>
    </rPh>
    <rPh sb="46" eb="48">
      <t>ショリ</t>
    </rPh>
    <rPh sb="48" eb="50">
      <t>ジギョウ</t>
    </rPh>
    <rPh sb="51" eb="53">
      <t>ホカン</t>
    </rPh>
    <rPh sb="58" eb="60">
      <t>ジッシ</t>
    </rPh>
    <rPh sb="68" eb="70">
      <t>セッチ</t>
    </rPh>
    <rPh sb="70" eb="72">
      <t>キスウ</t>
    </rPh>
    <rPh sb="73" eb="74">
      <t>スク</t>
    </rPh>
    <rPh sb="75" eb="77">
      <t>ケイエイ</t>
    </rPh>
    <rPh sb="78" eb="81">
      <t>ケンゼンセイ</t>
    </rPh>
    <rPh sb="82" eb="85">
      <t>コウリツセイ</t>
    </rPh>
    <rPh sb="91" eb="93">
      <t>ルイジ</t>
    </rPh>
    <rPh sb="93" eb="95">
      <t>ダンタイ</t>
    </rPh>
    <rPh sb="96" eb="98">
      <t>ヒカク</t>
    </rPh>
    <phoneticPr fontId="4"/>
  </si>
  <si>
    <t>平成20年に設置し7年を経過、合併浄化槽の耐用年数は30年であるため、老朽化には至っていない。</t>
    <rPh sb="0" eb="2">
      <t>ヘイセイ</t>
    </rPh>
    <rPh sb="4" eb="5">
      <t>ネン</t>
    </rPh>
    <rPh sb="6" eb="8">
      <t>セッチ</t>
    </rPh>
    <rPh sb="10" eb="11">
      <t>ネン</t>
    </rPh>
    <rPh sb="12" eb="14">
      <t>ケイカ</t>
    </rPh>
    <rPh sb="15" eb="17">
      <t>ガッペイ</t>
    </rPh>
    <rPh sb="17" eb="20">
      <t>ジョウカソウ</t>
    </rPh>
    <rPh sb="21" eb="23">
      <t>タイヨウ</t>
    </rPh>
    <rPh sb="23" eb="25">
      <t>ネンスウ</t>
    </rPh>
    <rPh sb="28" eb="29">
      <t>ネン</t>
    </rPh>
    <rPh sb="35" eb="38">
      <t>ロウキュウカ</t>
    </rPh>
    <rPh sb="40" eb="41">
      <t>イタ</t>
    </rPh>
    <phoneticPr fontId="4"/>
  </si>
  <si>
    <t>現在、維持管理が主体事業となっているため、経営上に大きな問題は無い。しかしながら、老朽化による更新業務が発生した場合、財源的に厳しいことが明白であり、事業存続が困難となることが想定される。</t>
    <rPh sb="0" eb="2">
      <t>ゲンザイ</t>
    </rPh>
    <rPh sb="3" eb="5">
      <t>イジ</t>
    </rPh>
    <rPh sb="5" eb="7">
      <t>カンリ</t>
    </rPh>
    <rPh sb="8" eb="10">
      <t>シュタイ</t>
    </rPh>
    <rPh sb="10" eb="12">
      <t>ジギョウ</t>
    </rPh>
    <rPh sb="21" eb="23">
      <t>ケイエイ</t>
    </rPh>
    <rPh sb="23" eb="24">
      <t>ジョウ</t>
    </rPh>
    <rPh sb="25" eb="26">
      <t>オオ</t>
    </rPh>
    <rPh sb="28" eb="30">
      <t>モンダイ</t>
    </rPh>
    <rPh sb="31" eb="32">
      <t>ナ</t>
    </rPh>
    <rPh sb="41" eb="44">
      <t>ロウキュウカ</t>
    </rPh>
    <rPh sb="47" eb="49">
      <t>コウシン</t>
    </rPh>
    <rPh sb="49" eb="51">
      <t>ギョウム</t>
    </rPh>
    <rPh sb="52" eb="54">
      <t>ハッセイ</t>
    </rPh>
    <rPh sb="56" eb="58">
      <t>バアイ</t>
    </rPh>
    <rPh sb="59" eb="62">
      <t>ザイゲンテキ</t>
    </rPh>
    <rPh sb="63" eb="64">
      <t>キビ</t>
    </rPh>
    <rPh sb="69" eb="71">
      <t>メイハク</t>
    </rPh>
    <rPh sb="75" eb="77">
      <t>ジギョウ</t>
    </rPh>
    <rPh sb="77" eb="79">
      <t>ソンゾク</t>
    </rPh>
    <rPh sb="80" eb="82">
      <t>コンナン</t>
    </rPh>
    <rPh sb="88" eb="90">
      <t>ソウテイ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</si>
</sst>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83296"/>
        <c:axId val="62189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83296"/>
        <c:axId val="62189568"/>
      </c:lineChart>
      <c:dateAx>
        <c:axId val="6218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189568"/>
        <c:crosses val="autoZero"/>
        <c:auto val="1"/>
        <c:lblOffset val="100"/>
        <c:baseTimeUnit val="years"/>
      </c:dateAx>
      <c:valAx>
        <c:axId val="62189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183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33.33</c:v>
                </c:pt>
                <c:pt idx="1">
                  <c:v>33.33</c:v>
                </c:pt>
                <c:pt idx="2">
                  <c:v>33.33</c:v>
                </c:pt>
                <c:pt idx="3">
                  <c:v>33.33</c:v>
                </c:pt>
                <c:pt idx="4">
                  <c:v>33.33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26048"/>
        <c:axId val="10103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55.42</c:v>
                </c:pt>
                <c:pt idx="2">
                  <c:v>58.58</c:v>
                </c:pt>
                <c:pt idx="3">
                  <c:v>58.82</c:v>
                </c:pt>
                <c:pt idx="4">
                  <c:v>51.54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26048"/>
        <c:axId val="101036416"/>
      </c:lineChart>
      <c:dateAx>
        <c:axId val="101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036416"/>
        <c:crosses val="autoZero"/>
        <c:auto val="1"/>
        <c:lblOffset val="100"/>
        <c:baseTimeUnit val="years"/>
      </c:dateAx>
      <c:valAx>
        <c:axId val="10103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44.44</c:v>
                </c:pt>
                <c:pt idx="1">
                  <c:v>44.44</c:v>
                </c:pt>
                <c:pt idx="2">
                  <c:v>44.44</c:v>
                </c:pt>
                <c:pt idx="3">
                  <c:v>58.33</c:v>
                </c:pt>
                <c:pt idx="4">
                  <c:v>58.33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60000"/>
        <c:axId val="9976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76.58</c:v>
                </c:pt>
                <c:pt idx="1">
                  <c:v>74.290000000000006</c:v>
                </c:pt>
                <c:pt idx="2">
                  <c:v>72.31</c:v>
                </c:pt>
                <c:pt idx="3">
                  <c:v>71.760000000000005</c:v>
                </c:pt>
                <c:pt idx="4">
                  <c:v>71.599999999999994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60000"/>
        <c:axId val="99766272"/>
      </c:lineChart>
      <c:dateAx>
        <c:axId val="9976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66272"/>
        <c:crosses val="autoZero"/>
        <c:auto val="1"/>
        <c:lblOffset val="100"/>
        <c:baseTimeUnit val="years"/>
      </c:dateAx>
      <c:valAx>
        <c:axId val="9976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76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98.48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37120"/>
        <c:axId val="3923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37120"/>
        <c:axId val="39239040"/>
      </c:lineChart>
      <c:dateAx>
        <c:axId val="3923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239040"/>
        <c:crosses val="autoZero"/>
        <c:auto val="1"/>
        <c:lblOffset val="100"/>
        <c:baseTimeUnit val="years"/>
      </c:dateAx>
      <c:valAx>
        <c:axId val="3923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3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59584"/>
        <c:axId val="4226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59584"/>
        <c:axId val="42261504"/>
      </c:lineChart>
      <c:dateAx>
        <c:axId val="4225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61504"/>
        <c:crosses val="autoZero"/>
        <c:auto val="1"/>
        <c:lblOffset val="100"/>
        <c:baseTimeUnit val="years"/>
      </c:dateAx>
      <c:valAx>
        <c:axId val="4226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25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44512"/>
        <c:axId val="4214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44512"/>
        <c:axId val="42146432"/>
      </c:lineChart>
      <c:dateAx>
        <c:axId val="4214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146432"/>
        <c:crosses val="autoZero"/>
        <c:auto val="1"/>
        <c:lblOffset val="100"/>
        <c:baseTimeUnit val="years"/>
      </c:dateAx>
      <c:valAx>
        <c:axId val="4214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144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89184"/>
        <c:axId val="4219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89184"/>
        <c:axId val="42191104"/>
      </c:lineChart>
      <c:dateAx>
        <c:axId val="4218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191104"/>
        <c:crosses val="autoZero"/>
        <c:auto val="1"/>
        <c:lblOffset val="100"/>
        <c:baseTimeUnit val="years"/>
      </c:dateAx>
      <c:valAx>
        <c:axId val="4219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18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23936"/>
        <c:axId val="9642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23936"/>
        <c:axId val="96425856"/>
      </c:lineChart>
      <c:dateAx>
        <c:axId val="9642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425856"/>
        <c:crosses val="autoZero"/>
        <c:auto val="1"/>
        <c:lblOffset val="100"/>
        <c:baseTimeUnit val="years"/>
      </c:dateAx>
      <c:valAx>
        <c:axId val="9642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42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93888"/>
        <c:axId val="9910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946.72</c:v>
                </c:pt>
                <c:pt idx="1">
                  <c:v>844.96</c:v>
                </c:pt>
                <c:pt idx="2">
                  <c:v>862.78</c:v>
                </c:pt>
                <c:pt idx="3">
                  <c:v>803.29</c:v>
                </c:pt>
                <c:pt idx="4">
                  <c:v>760.12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93888"/>
        <c:axId val="99104256"/>
      </c:lineChart>
      <c:dateAx>
        <c:axId val="9909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104256"/>
        <c:crosses val="autoZero"/>
        <c:auto val="1"/>
        <c:lblOffset val="100"/>
        <c:baseTimeUnit val="years"/>
      </c:dateAx>
      <c:valAx>
        <c:axId val="9910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093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70.180000000000007</c:v>
                </c:pt>
                <c:pt idx="1">
                  <c:v>77.27</c:v>
                </c:pt>
                <c:pt idx="2">
                  <c:v>40.19</c:v>
                </c:pt>
                <c:pt idx="3">
                  <c:v>37.29</c:v>
                </c:pt>
                <c:pt idx="4">
                  <c:v>63.11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13984"/>
        <c:axId val="9912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54.34</c:v>
                </c:pt>
                <c:pt idx="1">
                  <c:v>51.86</c:v>
                </c:pt>
                <c:pt idx="2">
                  <c:v>54.55</c:v>
                </c:pt>
                <c:pt idx="3">
                  <c:v>56.63</c:v>
                </c:pt>
                <c:pt idx="4">
                  <c:v>50.17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13984"/>
        <c:axId val="99128448"/>
      </c:lineChart>
      <c:dateAx>
        <c:axId val="9911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128448"/>
        <c:crosses val="autoZero"/>
        <c:auto val="1"/>
        <c:lblOffset val="100"/>
        <c:baseTimeUnit val="years"/>
      </c:dateAx>
      <c:valAx>
        <c:axId val="9912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11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166.18</c:v>
                </c:pt>
                <c:pt idx="1">
                  <c:v>166.67</c:v>
                </c:pt>
                <c:pt idx="2">
                  <c:v>303.98</c:v>
                </c:pt>
                <c:pt idx="3">
                  <c:v>329.61</c:v>
                </c:pt>
                <c:pt idx="4">
                  <c:v>249.39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97760"/>
        <c:axId val="100999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273.08999999999997</c:v>
                </c:pt>
                <c:pt idx="1">
                  <c:v>297.51</c:v>
                </c:pt>
                <c:pt idx="2">
                  <c:v>275.64999999999998</c:v>
                </c:pt>
                <c:pt idx="3">
                  <c:v>272.66000000000003</c:v>
                </c:pt>
                <c:pt idx="4">
                  <c:v>329.08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97760"/>
        <c:axId val="100999936"/>
      </c:lineChart>
      <c:dateAx>
        <c:axId val="10099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999936"/>
        <c:crosses val="autoZero"/>
        <c:auto val="1"/>
        <c:lblOffset val="100"/>
        <c:baseTimeUnit val="years"/>
      </c:dateAx>
      <c:valAx>
        <c:axId val="100999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997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【721.24】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【293.69】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K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鳥取県　北栄町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個別排水処理</v>
      </c>
      <c r="Q8" s="70"/>
      <c r="R8" s="70"/>
      <c r="S8" s="70"/>
      <c r="T8" s="70"/>
      <c r="U8" s="70"/>
      <c r="V8" s="70"/>
      <c r="W8" s="70" t="str">
        <f>データ!L6</f>
        <v>L3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15664</v>
      </c>
      <c r="AM8" s="64"/>
      <c r="AN8" s="64"/>
      <c r="AO8" s="64"/>
      <c r="AP8" s="64"/>
      <c r="AQ8" s="64"/>
      <c r="AR8" s="64"/>
      <c r="AS8" s="64"/>
      <c r="AT8" s="63">
        <f>データ!S6</f>
        <v>56.94</v>
      </c>
      <c r="AU8" s="63"/>
      <c r="AV8" s="63"/>
      <c r="AW8" s="63"/>
      <c r="AX8" s="63"/>
      <c r="AY8" s="63"/>
      <c r="AZ8" s="63"/>
      <c r="BA8" s="63"/>
      <c r="BB8" s="63">
        <f>データ!T6</f>
        <v>275.10000000000002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>
        <f>データ!M6</f>
        <v>3.010373913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0.08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3142</v>
      </c>
      <c r="AE10" s="64"/>
      <c r="AF10" s="64"/>
      <c r="AG10" s="64"/>
      <c r="AH10" s="64"/>
      <c r="AI10" s="64"/>
      <c r="AJ10" s="64"/>
      <c r="AK10" s="2"/>
      <c r="AL10" s="64">
        <f>データ!U6</f>
        <v>12</v>
      </c>
      <c r="AM10" s="64"/>
      <c r="AN10" s="64"/>
      <c r="AO10" s="64"/>
      <c r="AP10" s="64"/>
      <c r="AQ10" s="64"/>
      <c r="AR10" s="64"/>
      <c r="AS10" s="64"/>
      <c r="AT10" s="63">
        <f>データ!V6</f>
        <v>5.2</v>
      </c>
      <c r="AU10" s="63"/>
      <c r="AV10" s="63"/>
      <c r="AW10" s="63"/>
      <c r="AX10" s="63"/>
      <c r="AY10" s="63"/>
      <c r="AZ10" s="63"/>
      <c r="BA10" s="63"/>
      <c r="BB10" s="63">
        <f>データ!W6</f>
        <v>2.31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313726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鳥取県　北栄町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L3</v>
      </c>
      <c r="M6" s="32">
        <f t="shared" si="3"/>
        <v>3.010373913</v>
      </c>
      <c r="N6" s="32" t="str">
        <f t="shared" si="3"/>
        <v>該当数値なし</v>
      </c>
      <c r="O6" s="32">
        <f t="shared" si="3"/>
        <v>0.08</v>
      </c>
      <c r="P6" s="32">
        <f t="shared" si="3"/>
        <v>100</v>
      </c>
      <c r="Q6" s="32">
        <f t="shared" si="3"/>
        <v>3142</v>
      </c>
      <c r="R6" s="32">
        <f t="shared" si="3"/>
        <v>15664</v>
      </c>
      <c r="S6" s="32">
        <f t="shared" si="3"/>
        <v>56.94</v>
      </c>
      <c r="T6" s="32">
        <f t="shared" si="3"/>
        <v>275.10000000000002</v>
      </c>
      <c r="U6" s="32">
        <f t="shared" si="3"/>
        <v>12</v>
      </c>
      <c r="V6" s="32">
        <f t="shared" si="3"/>
        <v>5.2</v>
      </c>
      <c r="W6" s="32">
        <f t="shared" si="3"/>
        <v>2.31</v>
      </c>
      <c r="X6" s="33">
        <f>IF(X7="",NA(),X7)</f>
        <v>100</v>
      </c>
      <c r="Y6" s="33">
        <f t="shared" ref="Y6:AG6" si="4">IF(Y7="",NA(),Y7)</f>
        <v>100</v>
      </c>
      <c r="Z6" s="33">
        <f t="shared" si="4"/>
        <v>100</v>
      </c>
      <c r="AA6" s="33">
        <f t="shared" si="4"/>
        <v>100</v>
      </c>
      <c r="AB6" s="33">
        <f t="shared" si="4"/>
        <v>98.48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946.72</v>
      </c>
      <c r="BK6" s="33">
        <f t="shared" si="7"/>
        <v>844.96</v>
      </c>
      <c r="BL6" s="33">
        <f t="shared" si="7"/>
        <v>862.78</v>
      </c>
      <c r="BM6" s="33">
        <f t="shared" si="7"/>
        <v>803.29</v>
      </c>
      <c r="BN6" s="33">
        <f t="shared" si="7"/>
        <v>760.12</v>
      </c>
      <c r="BO6" s="32" t="str">
        <f>IF(BO7="","",IF(BO7="-","【-】","【"&amp;SUBSTITUTE(TEXT(BO7,"#,##0.00"),"-","△")&amp;"】"))</f>
        <v>【721.24】</v>
      </c>
      <c r="BP6" s="33">
        <f>IF(BP7="",NA(),BP7)</f>
        <v>70.180000000000007</v>
      </c>
      <c r="BQ6" s="33">
        <f t="shared" ref="BQ6:BY6" si="8">IF(BQ7="",NA(),BQ7)</f>
        <v>77.27</v>
      </c>
      <c r="BR6" s="33">
        <f t="shared" si="8"/>
        <v>40.19</v>
      </c>
      <c r="BS6" s="33">
        <f t="shared" si="8"/>
        <v>37.29</v>
      </c>
      <c r="BT6" s="33">
        <f t="shared" si="8"/>
        <v>63.11</v>
      </c>
      <c r="BU6" s="33">
        <f t="shared" si="8"/>
        <v>54.34</v>
      </c>
      <c r="BV6" s="33">
        <f t="shared" si="8"/>
        <v>51.86</v>
      </c>
      <c r="BW6" s="33">
        <f t="shared" si="8"/>
        <v>54.55</v>
      </c>
      <c r="BX6" s="33">
        <f t="shared" si="8"/>
        <v>56.63</v>
      </c>
      <c r="BY6" s="33">
        <f t="shared" si="8"/>
        <v>50.17</v>
      </c>
      <c r="BZ6" s="32" t="str">
        <f>IF(BZ7="","",IF(BZ7="-","【-】","【"&amp;SUBSTITUTE(TEXT(BZ7,"#,##0.00"),"-","△")&amp;"】"))</f>
        <v>【52.31】</v>
      </c>
      <c r="CA6" s="33">
        <f>IF(CA7="",NA(),CA7)</f>
        <v>166.18</v>
      </c>
      <c r="CB6" s="33">
        <f t="shared" ref="CB6:CJ6" si="9">IF(CB7="",NA(),CB7)</f>
        <v>166.67</v>
      </c>
      <c r="CC6" s="33">
        <f t="shared" si="9"/>
        <v>303.98</v>
      </c>
      <c r="CD6" s="33">
        <f t="shared" si="9"/>
        <v>329.61</v>
      </c>
      <c r="CE6" s="33">
        <f t="shared" si="9"/>
        <v>249.39</v>
      </c>
      <c r="CF6" s="33">
        <f t="shared" si="9"/>
        <v>273.08999999999997</v>
      </c>
      <c r="CG6" s="33">
        <f t="shared" si="9"/>
        <v>297.51</v>
      </c>
      <c r="CH6" s="33">
        <f t="shared" si="9"/>
        <v>275.64999999999998</v>
      </c>
      <c r="CI6" s="33">
        <f t="shared" si="9"/>
        <v>272.66000000000003</v>
      </c>
      <c r="CJ6" s="33">
        <f t="shared" si="9"/>
        <v>329.08</v>
      </c>
      <c r="CK6" s="32" t="str">
        <f>IF(CK7="","",IF(CK7="-","【-】","【"&amp;SUBSTITUTE(TEXT(CK7,"#,##0.00"),"-","△")&amp;"】"))</f>
        <v>【293.69】</v>
      </c>
      <c r="CL6" s="33">
        <f>IF(CL7="",NA(),CL7)</f>
        <v>33.33</v>
      </c>
      <c r="CM6" s="33">
        <f t="shared" ref="CM6:CU6" si="10">IF(CM7="",NA(),CM7)</f>
        <v>33.33</v>
      </c>
      <c r="CN6" s="33">
        <f t="shared" si="10"/>
        <v>33.33</v>
      </c>
      <c r="CO6" s="33">
        <f t="shared" si="10"/>
        <v>33.33</v>
      </c>
      <c r="CP6" s="33">
        <f t="shared" si="10"/>
        <v>33.33</v>
      </c>
      <c r="CQ6" s="33">
        <f t="shared" si="10"/>
        <v>50</v>
      </c>
      <c r="CR6" s="33">
        <f t="shared" si="10"/>
        <v>55.42</v>
      </c>
      <c r="CS6" s="33">
        <f t="shared" si="10"/>
        <v>58.58</v>
      </c>
      <c r="CT6" s="33">
        <f t="shared" si="10"/>
        <v>58.82</v>
      </c>
      <c r="CU6" s="33">
        <f t="shared" si="10"/>
        <v>51.54</v>
      </c>
      <c r="CV6" s="32" t="str">
        <f>IF(CV7="","",IF(CV7="-","【-】","【"&amp;SUBSTITUTE(TEXT(CV7,"#,##0.00"),"-","△")&amp;"】"))</f>
        <v>【52.19】</v>
      </c>
      <c r="CW6" s="33">
        <f>IF(CW7="",NA(),CW7)</f>
        <v>44.44</v>
      </c>
      <c r="CX6" s="33">
        <f t="shared" ref="CX6:DF6" si="11">IF(CX7="",NA(),CX7)</f>
        <v>44.44</v>
      </c>
      <c r="CY6" s="33">
        <f t="shared" si="11"/>
        <v>44.44</v>
      </c>
      <c r="CZ6" s="33">
        <f t="shared" si="11"/>
        <v>58.33</v>
      </c>
      <c r="DA6" s="33">
        <f t="shared" si="11"/>
        <v>58.33</v>
      </c>
      <c r="DB6" s="33">
        <f t="shared" si="11"/>
        <v>76.58</v>
      </c>
      <c r="DC6" s="33">
        <f t="shared" si="11"/>
        <v>74.290000000000006</v>
      </c>
      <c r="DD6" s="33">
        <f t="shared" si="11"/>
        <v>72.31</v>
      </c>
      <c r="DE6" s="33">
        <f t="shared" si="11"/>
        <v>71.760000000000005</v>
      </c>
      <c r="DF6" s="33">
        <f t="shared" si="11"/>
        <v>71.599999999999994</v>
      </c>
      <c r="DG6" s="32" t="str">
        <f>IF(DG7="","",IF(DG7="-","【-】","【"&amp;SUBSTITUTE(TEXT(DG7,"#,##0.00"),"-","△")&amp;"】"))</f>
        <v>【80.29】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313726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>
        <v>3.010373913</v>
      </c>
      <c r="N7" s="36" t="s">
        <v>101</v>
      </c>
      <c r="O7" s="36">
        <v>0.08</v>
      </c>
      <c r="P7" s="36">
        <v>100</v>
      </c>
      <c r="Q7" s="36">
        <v>3142</v>
      </c>
      <c r="R7" s="36">
        <v>15664</v>
      </c>
      <c r="S7" s="36">
        <v>56.94</v>
      </c>
      <c r="T7" s="36">
        <v>275.10000000000002</v>
      </c>
      <c r="U7" s="36">
        <v>12</v>
      </c>
      <c r="V7" s="36">
        <v>5.2</v>
      </c>
      <c r="W7" s="36">
        <v>2.31</v>
      </c>
      <c r="X7" s="36">
        <v>100</v>
      </c>
      <c r="Y7" s="36">
        <v>100</v>
      </c>
      <c r="Z7" s="36">
        <v>100</v>
      </c>
      <c r="AA7" s="36">
        <v>100</v>
      </c>
      <c r="AB7" s="36">
        <v>98.48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946.72</v>
      </c>
      <c r="BK7" s="36">
        <v>844.96</v>
      </c>
      <c r="BL7" s="36">
        <v>862.78</v>
      </c>
      <c r="BM7" s="36">
        <v>803.29</v>
      </c>
      <c r="BN7" s="36">
        <v>760.12</v>
      </c>
      <c r="BO7" s="36">
        <v>721.24</v>
      </c>
      <c r="BP7" s="36">
        <v>70.180000000000007</v>
      </c>
      <c r="BQ7" s="36">
        <v>77.27</v>
      </c>
      <c r="BR7" s="36">
        <v>40.19</v>
      </c>
      <c r="BS7" s="36">
        <v>37.29</v>
      </c>
      <c r="BT7" s="36">
        <v>63.11</v>
      </c>
      <c r="BU7" s="36">
        <v>54.34</v>
      </c>
      <c r="BV7" s="36">
        <v>51.86</v>
      </c>
      <c r="BW7" s="36">
        <v>54.55</v>
      </c>
      <c r="BX7" s="36">
        <v>56.63</v>
      </c>
      <c r="BY7" s="36">
        <v>50.17</v>
      </c>
      <c r="BZ7" s="36">
        <v>52.31</v>
      </c>
      <c r="CA7" s="36">
        <v>166.18</v>
      </c>
      <c r="CB7" s="36">
        <v>166.67</v>
      </c>
      <c r="CC7" s="36">
        <v>303.98</v>
      </c>
      <c r="CD7" s="36">
        <v>329.61</v>
      </c>
      <c r="CE7" s="36">
        <v>249.39</v>
      </c>
      <c r="CF7" s="36">
        <v>273.08999999999997</v>
      </c>
      <c r="CG7" s="36">
        <v>297.51</v>
      </c>
      <c r="CH7" s="36">
        <v>275.64999999999998</v>
      </c>
      <c r="CI7" s="36">
        <v>272.66000000000003</v>
      </c>
      <c r="CJ7" s="36">
        <v>329.08</v>
      </c>
      <c r="CK7" s="36">
        <v>293.69</v>
      </c>
      <c r="CL7" s="36">
        <v>33.33</v>
      </c>
      <c r="CM7" s="36">
        <v>33.33</v>
      </c>
      <c r="CN7" s="36">
        <v>33.33</v>
      </c>
      <c r="CO7" s="36">
        <v>33.33</v>
      </c>
      <c r="CP7" s="36">
        <v>33.33</v>
      </c>
      <c r="CQ7" s="36">
        <v>50</v>
      </c>
      <c r="CR7" s="36">
        <v>55.42</v>
      </c>
      <c r="CS7" s="36">
        <v>58.58</v>
      </c>
      <c r="CT7" s="36">
        <v>58.82</v>
      </c>
      <c r="CU7" s="36">
        <v>51.54</v>
      </c>
      <c r="CV7" s="36">
        <v>52.19</v>
      </c>
      <c r="CW7" s="36">
        <v>44.44</v>
      </c>
      <c r="CX7" s="36">
        <v>44.44</v>
      </c>
      <c r="CY7" s="36">
        <v>44.44</v>
      </c>
      <c r="CZ7" s="36">
        <v>58.33</v>
      </c>
      <c r="DA7" s="36">
        <v>58.33</v>
      </c>
      <c r="DB7" s="36">
        <v>76.58</v>
      </c>
      <c r="DC7" s="36">
        <v>74.290000000000006</v>
      </c>
      <c r="DD7" s="36">
        <v>72.31</v>
      </c>
      <c r="DE7" s="36">
        <v>71.760000000000005</v>
      </c>
      <c r="DF7" s="36">
        <v>71.599999999999994</v>
      </c>
      <c r="DG7" s="36">
        <v>80.290000000000006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102</v>
      </c>
      <c r="EE7" s="36" t="s">
        <v>102</v>
      </c>
      <c r="EF7" s="36" t="s">
        <v>102</v>
      </c>
      <c r="EG7" s="36" t="s">
        <v>102</v>
      </c>
      <c r="EH7" s="36" t="s">
        <v>102</v>
      </c>
      <c r="EI7" s="36" t="s">
        <v>102</v>
      </c>
      <c r="EJ7" s="36" t="s">
        <v>102</v>
      </c>
      <c r="EK7" s="36" t="s">
        <v>102</v>
      </c>
      <c r="EL7" s="36" t="s">
        <v>102</v>
      </c>
      <c r="EM7" s="36" t="s">
        <v>102</v>
      </c>
      <c r="EN7" s="36" t="s">
        <v>102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dcterms:created xsi:type="dcterms:W3CDTF">2016-02-03T09:28:43Z</dcterms:created>
  <dcterms:modified xsi:type="dcterms:W3CDTF">2016-02-16T05:13:32Z</dcterms:modified>
  <cp:category/>
</cp:coreProperties>
</file>