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<sst xmlns="http://schemas.openxmlformats.org/spreadsheetml/2006/main" count="221" uniqueCount="111">
  <si>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</si>
  <si>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</si>
  <si>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</si>
  <si>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</si>
  <si>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</si>
  <si>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</si>
  <si>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</si>
  <si>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</si>
  <si>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</si>
  <si>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</si>
  <si>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</si>
  <si>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</si>
  <si>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</si>
  <si>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</si>
  <si>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</si>
  <si>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</si>
  <si>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</si>
  <si>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</si>
  <si>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</si>
  <si>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</si>
  <si>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</si>
  <si>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</si>
  <si>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</si>
  <si>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</si>
  <si>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</si>
  <si>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</si>
  <si>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</si>
  <si>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</si>
  <si>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</si>
  <si>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</si>
  <si>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</si>
  <si>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</si>
  <si>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</si>
  <si>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</si>
  <si>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</si>
  <si>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</si>
  <si>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</si>
  <si>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</si>
  <si>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</si>
  <si>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</si>
  <si>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</si>
  <si>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</si>
  <si>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</si>
  <si>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</si>
  <si>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</si>
  <si>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</si>
  <si>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</si>
  <si>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</si>
  <si>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</si>
  <si>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</si>
  <si>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</si>
  <si>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</si>
  <si>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</si>
  <si>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</si>
  <si>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</si>
  <si>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</si>
  <si>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</si>
  <si>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</si>
  <si>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</si>
  <si>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</si>
  <si>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</si>
  <si>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</si>
  <si>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</si>
  <si>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</si>
  <si>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</si>
  <si>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</si>
  <si>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</si>
  <si>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</si>
  <si>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</si>
  <si>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</si>
  <si>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</si>
  <si>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</si>
  <si>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</si>
  <si>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</si>
  <si>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</si>
  <si>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</si>
  <si>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</si>
  <si>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</si>
  <si>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</si>
  <si>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</si>
  <si>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</si>
  <si>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</si>
  <si>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</si>
  <si>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</si>
  <si>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</si>
  <si>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</si>
  <si>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</si>
  <si>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</si>
  <si>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</si>
  <si>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</si>
  <si>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</si>
  <si>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</si>
  <si>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</si>
  <si>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</si>
  <si>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</si>
  <si>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</si>
  <si>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江府町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</si>
  <si>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</si>
  <si>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</si>
  <si>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</si>
  <si>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</si>
  <si>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</si>
  <si>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</si>
  <si>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</si>
  <si>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</si>
  <si>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</si>
  <si>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</si>
  <si>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</si>
  <si>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①収益的収支比率が５０％を大きく割り込んでおり、地方債償還金が大きな負担となっていることが分かる。
④企業債残高対事業規模比率がかなり高く、ここでも地方債償還金が大きな負担となっていることが分かる。
⑤経費回収率が２０％前後であり、一般会計からの繰入に依存していることが分かる。
⑥汚水処理原価も全国水準に比べてかなり高い。
⑧水洗化率は、本町が早くから集合処理施設に整備に取り掛かっていたため、比較的高い。</t>
    <phoneticPr fontId="4"/>
  </si>
  <si>
    <t>管路更新は実施していない。
施設の更新もまだ実施していない。</t>
    <phoneticPr fontId="4"/>
  </si>
  <si>
    <t>地方債償還金が大きな負担となっており、経費回収率も低く、汚水処理原価も高くなっていることから、先ずは適正な使用料収入の確保が必要と思われる。</t>
    <rPh sb="47" eb="48">
      <t>マ</t>
    </rPh>
    <rPh sb="50" eb="52">
      <t>テキセイ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</si>
</sst>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04736"/>
        <c:axId val="9974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04736"/>
        <c:axId val="99746176"/>
      </c:lineChart>
      <c:dateAx>
        <c:axId val="9960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46176"/>
        <c:crosses val="autoZero"/>
        <c:auto val="1"/>
        <c:lblOffset val="100"/>
        <c:baseTimeUnit val="years"/>
      </c:dateAx>
      <c:valAx>
        <c:axId val="9974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0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34.200000000000003</c:v>
                </c:pt>
                <c:pt idx="1">
                  <c:v>34.5</c:v>
                </c:pt>
                <c:pt idx="2">
                  <c:v>32.6</c:v>
                </c:pt>
                <c:pt idx="3">
                  <c:v>29.2</c:v>
                </c:pt>
                <c:pt idx="4">
                  <c:v>31.4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59904"/>
        <c:axId val="10127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59904"/>
        <c:axId val="101278464"/>
      </c:lineChart>
      <c:dateAx>
        <c:axId val="10125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78464"/>
        <c:crosses val="autoZero"/>
        <c:auto val="1"/>
        <c:lblOffset val="100"/>
        <c:baseTimeUnit val="years"/>
      </c:dateAx>
      <c:valAx>
        <c:axId val="10127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5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88.26</c:v>
                </c:pt>
                <c:pt idx="1">
                  <c:v>89.29</c:v>
                </c:pt>
                <c:pt idx="2">
                  <c:v>89.33</c:v>
                </c:pt>
                <c:pt idx="3">
                  <c:v>90.24</c:v>
                </c:pt>
                <c:pt idx="4">
                  <c:v>90.65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04576"/>
        <c:axId val="10131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04576"/>
        <c:axId val="101310848"/>
      </c:lineChart>
      <c:dateAx>
        <c:axId val="10130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10848"/>
        <c:crosses val="autoZero"/>
        <c:auto val="1"/>
        <c:lblOffset val="100"/>
        <c:baseTimeUnit val="years"/>
      </c:dateAx>
      <c:valAx>
        <c:axId val="10131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0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42.81</c:v>
                </c:pt>
                <c:pt idx="1">
                  <c:v>40.32</c:v>
                </c:pt>
                <c:pt idx="2">
                  <c:v>43.43</c:v>
                </c:pt>
                <c:pt idx="3">
                  <c:v>42.31</c:v>
                </c:pt>
                <c:pt idx="4">
                  <c:v>45.86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76384"/>
        <c:axId val="9979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76384"/>
        <c:axId val="99794944"/>
      </c:lineChart>
      <c:dateAx>
        <c:axId val="9977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94944"/>
        <c:crosses val="autoZero"/>
        <c:auto val="1"/>
        <c:lblOffset val="100"/>
        <c:baseTimeUnit val="years"/>
      </c:dateAx>
      <c:valAx>
        <c:axId val="9979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7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08768"/>
        <c:axId val="9981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08768"/>
        <c:axId val="99810688"/>
      </c:lineChart>
      <c:dateAx>
        <c:axId val="9980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10688"/>
        <c:crosses val="autoZero"/>
        <c:auto val="1"/>
        <c:lblOffset val="100"/>
        <c:baseTimeUnit val="years"/>
      </c:dateAx>
      <c:valAx>
        <c:axId val="9981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0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69824"/>
        <c:axId val="9987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69824"/>
        <c:axId val="99871744"/>
      </c:lineChart>
      <c:dateAx>
        <c:axId val="9986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71744"/>
        <c:crosses val="autoZero"/>
        <c:auto val="1"/>
        <c:lblOffset val="100"/>
        <c:baseTimeUnit val="years"/>
      </c:dateAx>
      <c:valAx>
        <c:axId val="9987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6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10784"/>
        <c:axId val="9991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10784"/>
        <c:axId val="99912704"/>
      </c:lineChart>
      <c:dateAx>
        <c:axId val="9991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912704"/>
        <c:crosses val="autoZero"/>
        <c:auto val="1"/>
        <c:lblOffset val="100"/>
        <c:baseTimeUnit val="years"/>
      </c:dateAx>
      <c:valAx>
        <c:axId val="9991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91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14720"/>
        <c:axId val="10002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14720"/>
        <c:axId val="100020992"/>
      </c:lineChart>
      <c:dateAx>
        <c:axId val="10001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20992"/>
        <c:crosses val="autoZero"/>
        <c:auto val="1"/>
        <c:lblOffset val="100"/>
        <c:baseTimeUnit val="years"/>
      </c:dateAx>
      <c:valAx>
        <c:axId val="10002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1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4521.17</c:v>
                </c:pt>
                <c:pt idx="1">
                  <c:v>4435.74</c:v>
                </c:pt>
                <c:pt idx="2">
                  <c:v>4336.99</c:v>
                </c:pt>
                <c:pt idx="3">
                  <c:v>4334.91</c:v>
                </c:pt>
                <c:pt idx="4">
                  <c:v>4163.24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29184"/>
        <c:axId val="10003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29184"/>
        <c:axId val="100031104"/>
      </c:lineChart>
      <c:dateAx>
        <c:axId val="10002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31104"/>
        <c:crosses val="autoZero"/>
        <c:auto val="1"/>
        <c:lblOffset val="100"/>
        <c:baseTimeUnit val="years"/>
      </c:dateAx>
      <c:valAx>
        <c:axId val="10003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2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24.22</c:v>
                </c:pt>
                <c:pt idx="1">
                  <c:v>25.15</c:v>
                </c:pt>
                <c:pt idx="2">
                  <c:v>24.24</c:v>
                </c:pt>
                <c:pt idx="3">
                  <c:v>23.65</c:v>
                </c:pt>
                <c:pt idx="4">
                  <c:v>26.61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86144"/>
        <c:axId val="10008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86144"/>
        <c:axId val="100088064"/>
      </c:lineChart>
      <c:dateAx>
        <c:axId val="10008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88064"/>
        <c:crosses val="autoZero"/>
        <c:auto val="1"/>
        <c:lblOffset val="100"/>
        <c:baseTimeUnit val="years"/>
      </c:dateAx>
      <c:valAx>
        <c:axId val="10008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8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542.54</c:v>
                </c:pt>
                <c:pt idx="1">
                  <c:v>524.72</c:v>
                </c:pt>
                <c:pt idx="2">
                  <c:v>560.16</c:v>
                </c:pt>
                <c:pt idx="3">
                  <c:v>632.11</c:v>
                </c:pt>
                <c:pt idx="4">
                  <c:v>531.64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17504"/>
        <c:axId val="10013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7504"/>
        <c:axId val="100131968"/>
      </c:lineChart>
      <c:dateAx>
        <c:axId val="10011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31968"/>
        <c:crosses val="autoZero"/>
        <c:auto val="1"/>
        <c:lblOffset val="100"/>
        <c:baseTimeUnit val="years"/>
      </c:dateAx>
      <c:valAx>
        <c:axId val="10013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1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6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鳥取県　江府町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3212</v>
      </c>
      <c r="AM8" s="47"/>
      <c r="AN8" s="47"/>
      <c r="AO8" s="47"/>
      <c r="AP8" s="47"/>
      <c r="AQ8" s="47"/>
      <c r="AR8" s="47"/>
      <c r="AS8" s="47"/>
      <c r="AT8" s="43">
        <f>データ!S6</f>
        <v>124.52</v>
      </c>
      <c r="AU8" s="43"/>
      <c r="AV8" s="43"/>
      <c r="AW8" s="43"/>
      <c r="AX8" s="43"/>
      <c r="AY8" s="43"/>
      <c r="AZ8" s="43"/>
      <c r="BA8" s="43"/>
      <c r="BB8" s="43">
        <f>データ!T6</f>
        <v>25.8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37.96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3207</v>
      </c>
      <c r="AE10" s="47"/>
      <c r="AF10" s="47"/>
      <c r="AG10" s="47"/>
      <c r="AH10" s="47"/>
      <c r="AI10" s="47"/>
      <c r="AJ10" s="47"/>
      <c r="AK10" s="2"/>
      <c r="AL10" s="47">
        <f>データ!U6</f>
        <v>1209</v>
      </c>
      <c r="AM10" s="47"/>
      <c r="AN10" s="47"/>
      <c r="AO10" s="47"/>
      <c r="AP10" s="47"/>
      <c r="AQ10" s="47"/>
      <c r="AR10" s="47"/>
      <c r="AS10" s="47"/>
      <c r="AT10" s="43">
        <f>データ!V6</f>
        <v>0.43</v>
      </c>
      <c r="AU10" s="43"/>
      <c r="AV10" s="43"/>
      <c r="AW10" s="43"/>
      <c r="AX10" s="43"/>
      <c r="AY10" s="43"/>
      <c r="AZ10" s="43"/>
      <c r="BA10" s="43"/>
      <c r="BB10" s="43">
        <f>データ!W6</f>
        <v>2811.63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314030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鳥取県　江府町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37.96</v>
      </c>
      <c r="P6" s="32">
        <f t="shared" si="3"/>
        <v>100</v>
      </c>
      <c r="Q6" s="32">
        <f t="shared" si="3"/>
        <v>3207</v>
      </c>
      <c r="R6" s="32">
        <f t="shared" si="3"/>
        <v>3212</v>
      </c>
      <c r="S6" s="32">
        <f t="shared" si="3"/>
        <v>124.52</v>
      </c>
      <c r="T6" s="32">
        <f t="shared" si="3"/>
        <v>25.8</v>
      </c>
      <c r="U6" s="32">
        <f t="shared" si="3"/>
        <v>1209</v>
      </c>
      <c r="V6" s="32">
        <f t="shared" si="3"/>
        <v>0.43</v>
      </c>
      <c r="W6" s="32">
        <f t="shared" si="3"/>
        <v>2811.63</v>
      </c>
      <c r="X6" s="33">
        <f>IF(X7="",NA(),X7)</f>
        <v>42.81</v>
      </c>
      <c r="Y6" s="33">
        <f t="shared" ref="Y6:AG6" si="4">IF(Y7="",NA(),Y7)</f>
        <v>40.32</v>
      </c>
      <c r="Z6" s="33">
        <f t="shared" si="4"/>
        <v>43.43</v>
      </c>
      <c r="AA6" s="33">
        <f t="shared" si="4"/>
        <v>42.31</v>
      </c>
      <c r="AB6" s="33">
        <f t="shared" si="4"/>
        <v>45.86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4521.17</v>
      </c>
      <c r="BF6" s="33">
        <f t="shared" ref="BF6:BN6" si="7">IF(BF7="",NA(),BF7)</f>
        <v>4435.74</v>
      </c>
      <c r="BG6" s="33">
        <f t="shared" si="7"/>
        <v>4336.99</v>
      </c>
      <c r="BH6" s="33">
        <f t="shared" si="7"/>
        <v>4334.91</v>
      </c>
      <c r="BI6" s="33">
        <f t="shared" si="7"/>
        <v>4163.24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24.22</v>
      </c>
      <c r="BQ6" s="33">
        <f t="shared" ref="BQ6:BY6" si="8">IF(BQ7="",NA(),BQ7)</f>
        <v>25.15</v>
      </c>
      <c r="BR6" s="33">
        <f t="shared" si="8"/>
        <v>24.24</v>
      </c>
      <c r="BS6" s="33">
        <f t="shared" si="8"/>
        <v>23.65</v>
      </c>
      <c r="BT6" s="33">
        <f t="shared" si="8"/>
        <v>26.61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542.54</v>
      </c>
      <c r="CB6" s="33">
        <f t="shared" ref="CB6:CJ6" si="9">IF(CB7="",NA(),CB7)</f>
        <v>524.72</v>
      </c>
      <c r="CC6" s="33">
        <f t="shared" si="9"/>
        <v>560.16</v>
      </c>
      <c r="CD6" s="33">
        <f t="shared" si="9"/>
        <v>632.11</v>
      </c>
      <c r="CE6" s="33">
        <f t="shared" si="9"/>
        <v>531.64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>
        <f>IF(CL7="",NA(),CL7)</f>
        <v>34.200000000000003</v>
      </c>
      <c r="CM6" s="33">
        <f t="shared" ref="CM6:CU6" si="10">IF(CM7="",NA(),CM7)</f>
        <v>34.5</v>
      </c>
      <c r="CN6" s="33">
        <f t="shared" si="10"/>
        <v>32.6</v>
      </c>
      <c r="CO6" s="33">
        <f t="shared" si="10"/>
        <v>29.2</v>
      </c>
      <c r="CP6" s="33">
        <f t="shared" si="10"/>
        <v>31.4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88.26</v>
      </c>
      <c r="CX6" s="33">
        <f t="shared" ref="CX6:DF6" si="11">IF(CX7="",NA(),CX7)</f>
        <v>89.29</v>
      </c>
      <c r="CY6" s="33">
        <f t="shared" si="11"/>
        <v>89.33</v>
      </c>
      <c r="CZ6" s="33">
        <f t="shared" si="11"/>
        <v>90.24</v>
      </c>
      <c r="DA6" s="33">
        <f t="shared" si="11"/>
        <v>90.65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314030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37.96</v>
      </c>
      <c r="P7" s="36">
        <v>100</v>
      </c>
      <c r="Q7" s="36">
        <v>3207</v>
      </c>
      <c r="R7" s="36">
        <v>3212</v>
      </c>
      <c r="S7" s="36">
        <v>124.52</v>
      </c>
      <c r="T7" s="36">
        <v>25.8</v>
      </c>
      <c r="U7" s="36">
        <v>1209</v>
      </c>
      <c r="V7" s="36">
        <v>0.43</v>
      </c>
      <c r="W7" s="36">
        <v>2811.63</v>
      </c>
      <c r="X7" s="36">
        <v>42.81</v>
      </c>
      <c r="Y7" s="36">
        <v>40.32</v>
      </c>
      <c r="Z7" s="36">
        <v>43.43</v>
      </c>
      <c r="AA7" s="36">
        <v>42.31</v>
      </c>
      <c r="AB7" s="36">
        <v>45.86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4521.17</v>
      </c>
      <c r="BF7" s="36">
        <v>4435.74</v>
      </c>
      <c r="BG7" s="36">
        <v>4336.99</v>
      </c>
      <c r="BH7" s="36">
        <v>4334.91</v>
      </c>
      <c r="BI7" s="36">
        <v>4163.24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24.22</v>
      </c>
      <c r="BQ7" s="36">
        <v>25.15</v>
      </c>
      <c r="BR7" s="36">
        <v>24.24</v>
      </c>
      <c r="BS7" s="36">
        <v>23.65</v>
      </c>
      <c r="BT7" s="36">
        <v>26.61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542.54</v>
      </c>
      <c r="CB7" s="36">
        <v>524.72</v>
      </c>
      <c r="CC7" s="36">
        <v>560.16</v>
      </c>
      <c r="CD7" s="36">
        <v>632.11</v>
      </c>
      <c r="CE7" s="36">
        <v>531.64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34.200000000000003</v>
      </c>
      <c r="CM7" s="36">
        <v>34.5</v>
      </c>
      <c r="CN7" s="36">
        <v>32.6</v>
      </c>
      <c r="CO7" s="36">
        <v>29.2</v>
      </c>
      <c r="CP7" s="36">
        <v>31.4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88.26</v>
      </c>
      <c r="CX7" s="36">
        <v>89.29</v>
      </c>
      <c r="CY7" s="36">
        <v>89.33</v>
      </c>
      <c r="CZ7" s="36">
        <v>90.24</v>
      </c>
      <c r="DA7" s="36">
        <v>90.65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2016-02-03T09:05:55Z</dcterms:created>
  <dcterms:modified xsi:type="dcterms:W3CDTF">2016-02-26T02:51:50Z</dcterms:modified>
  <cp:category/>
</cp:coreProperties>
</file>