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AI8" i="4" s="1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<sst xmlns="http://schemas.openxmlformats.org/spreadsheetml/2006/main" count="217" uniqueCount="107">
  <si>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</si>
  <si>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</si>
  <si>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</si>
  <si>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</si>
  <si>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</si>
  <si>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</si>
  <si>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</si>
  <si>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</si>
  <si>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</si>
  <si>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</si>
  <si>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</si>
  <si>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</si>
  <si>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</si>
  <si>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</si>
  <si>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</si>
  <si>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</si>
  <si>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</si>
  <si>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</si>
  <si>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</si>
  <si>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</si>
  <si>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</si>
  <si>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</si>
  <si>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</si>
  <si>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</si>
  <si>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</si>
  <si>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</si>
  <si>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</si>
  <si>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</si>
  <si>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</si>
  <si>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</si>
  <si>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</si>
  <si>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</si>
  <si>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</si>
  <si>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</si>
  <si>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</si>
  <si>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</si>
  <si>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</si>
  <si>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</si>
  <si>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</si>
  <si>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</si>
  <si>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</si>
  <si>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</si>
  <si>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</si>
  <si>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</si>
  <si>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</si>
  <si>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</si>
  <si>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</si>
  <si>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</si>
  <si>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</si>
  <si>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</si>
  <si>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</si>
  <si>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</si>
  <si>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</si>
  <si>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</si>
  <si>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</si>
  <si>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</si>
  <si>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</si>
  <si>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</si>
  <si>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</si>
  <si>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</si>
  <si>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</si>
  <si>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</si>
  <si>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</si>
  <si>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</si>
  <si>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</si>
  <si>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</si>
  <si>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</si>
  <si>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</si>
  <si>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</si>
  <si>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</si>
  <si>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</si>
  <si>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</si>
  <si>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</si>
  <si>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</si>
  <si>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</si>
  <si>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</si>
  <si>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</si>
  <si>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</si>
  <si>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</si>
  <si>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</si>
  <si>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</si>
  <si>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</si>
  <si>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</si>
  <si>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</si>
  <si>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</si>
  <si>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</si>
  <si>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</si>
  <si>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</si>
  <si>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</si>
  <si>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</si>
  <si>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</si>
  <si>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</si>
  <si>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</si>
  <si>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米子市</t>
  </si>
  <si>
    <t>法適用</t>
  </si>
  <si>
    <t>水道事業</t>
  </si>
  <si>
    <t>末端給水事業</t>
  </si>
  <si>
    <t>A2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</si>
  <si>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</si>
  <si>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</si>
  <si>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</si>
  <si>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</si>
  <si>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</si>
  <si>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</si>
  <si>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　</t>
    </r>
    <r>
      <rPr>
        <sz val="12"/>
        <color theme="1"/>
        <rFont val="ＭＳ ゴシック"/>
        <family val="3"/>
        <charset val="128"/>
      </rPr>
      <t>老朽化の傾向にある。中長期的な視野に立ち、優先度を踏まえた更新が必要になっている。</t>
    </r>
    <r>
      <rPr>
        <sz val="11"/>
        <color theme="1"/>
        <rFont val="ＭＳ ゴシック"/>
        <family val="3"/>
        <charset val="128"/>
      </rPr>
      <t xml:space="preserve">
①有形固定資産減価償却率
　ほぼ平均値であり、類似団体と同様に上昇傾向にある。保有している施設全体の老朽化がわずかづつ進んでいる。
②管路経年化率
　類似団体を下回る水準である。本年度は、調査の試料となる管路を精査して算定したため上昇した。
　集中して拡張してきた管路が法定耐用年数を向かえるため、更にこの傾向は続く見込みである。
③管路更新率
　類似団体値を若干、下回っている。財政状況を踏まえた適正な計画のもと更新を実施していく。</t>
    </r>
    <rPh sb="1" eb="4">
      <t>ロウキュウカ</t>
    </rPh>
    <rPh sb="5" eb="7">
      <t>ケイコウ</t>
    </rPh>
    <rPh sb="11" eb="15">
      <t>チュウチョウキテキ</t>
    </rPh>
    <rPh sb="16" eb="18">
      <t>シヤ</t>
    </rPh>
    <rPh sb="19" eb="20">
      <t>タ</t>
    </rPh>
    <rPh sb="22" eb="25">
      <t>ユウセンド</t>
    </rPh>
    <rPh sb="26" eb="27">
      <t>フ</t>
    </rPh>
    <rPh sb="30" eb="32">
      <t>コウシン</t>
    </rPh>
    <rPh sb="33" eb="35">
      <t>ヒツヨウ</t>
    </rPh>
    <rPh sb="44" eb="46">
      <t>ユウケイ</t>
    </rPh>
    <rPh sb="46" eb="48">
      <t>コテイ</t>
    </rPh>
    <rPh sb="48" eb="50">
      <t>シサン</t>
    </rPh>
    <rPh sb="50" eb="52">
      <t>ゲンカ</t>
    </rPh>
    <rPh sb="52" eb="54">
      <t>ショウキャク</t>
    </rPh>
    <rPh sb="54" eb="55">
      <t>リツ</t>
    </rPh>
    <rPh sb="59" eb="61">
      <t>ヘイキン</t>
    </rPh>
    <rPh sb="61" eb="62">
      <t>チ</t>
    </rPh>
    <rPh sb="66" eb="68">
      <t>ルイジ</t>
    </rPh>
    <rPh sb="68" eb="70">
      <t>ダンタイ</t>
    </rPh>
    <rPh sb="71" eb="73">
      <t>ドウヨウ</t>
    </rPh>
    <rPh sb="74" eb="76">
      <t>ジョウショウ</t>
    </rPh>
    <rPh sb="76" eb="78">
      <t>ケイコウ</t>
    </rPh>
    <rPh sb="93" eb="96">
      <t>ロウキュウカ</t>
    </rPh>
    <rPh sb="102" eb="103">
      <t>スス</t>
    </rPh>
    <rPh sb="110" eb="112">
      <t>カンロ</t>
    </rPh>
    <rPh sb="123" eb="125">
      <t>シタマワ</t>
    </rPh>
    <rPh sb="126" eb="128">
      <t>スイジュン</t>
    </rPh>
    <rPh sb="132" eb="133">
      <t>ホン</t>
    </rPh>
    <rPh sb="133" eb="135">
      <t>ネンド</t>
    </rPh>
    <rPh sb="137" eb="139">
      <t>チョウサ</t>
    </rPh>
    <rPh sb="140" eb="142">
      <t>シリョウ</t>
    </rPh>
    <rPh sb="145" eb="147">
      <t>カンロ</t>
    </rPh>
    <rPh sb="148" eb="150">
      <t>セイサ</t>
    </rPh>
    <rPh sb="152" eb="154">
      <t>サンテイ</t>
    </rPh>
    <rPh sb="158" eb="160">
      <t>ジョウショウ</t>
    </rPh>
    <rPh sb="175" eb="177">
      <t>カンロ</t>
    </rPh>
    <rPh sb="178" eb="180">
      <t>ホウテイ</t>
    </rPh>
    <rPh sb="180" eb="182">
      <t>タイヨウ</t>
    </rPh>
    <rPh sb="182" eb="184">
      <t>ネンスウ</t>
    </rPh>
    <rPh sb="185" eb="186">
      <t>ム</t>
    </rPh>
    <rPh sb="201" eb="203">
      <t>ミコ</t>
    </rPh>
    <rPh sb="210" eb="212">
      <t>カンロ</t>
    </rPh>
    <rPh sb="212" eb="214">
      <t>コウシン</t>
    </rPh>
    <rPh sb="214" eb="215">
      <t>リツ</t>
    </rPh>
    <rPh sb="217" eb="219">
      <t>ルイジ</t>
    </rPh>
    <rPh sb="219" eb="221">
      <t>ダンタイ</t>
    </rPh>
    <rPh sb="221" eb="222">
      <t>アタイ</t>
    </rPh>
    <rPh sb="223" eb="225">
      <t>ジャッカン</t>
    </rPh>
    <rPh sb="226" eb="228">
      <t>シタマワ</t>
    </rPh>
    <rPh sb="250" eb="252">
      <t>コウシン</t>
    </rPh>
    <rPh sb="253" eb="255">
      <t>ジッシ</t>
    </rPh>
    <phoneticPr fontId="4"/>
  </si>
  <si>
    <t>　類似団体等と比較して、全体として良好に保たれている。
　しかしながら、施設、管路ともに老朽化が進み、昭和40年代に急速に拡張した施設などの更新需要が年々増加しつつある。
　また、経常損益は黒字を維持しているものの、料金収入は減少傾向にあるので、更なる経費の削減、経営の効率化が求められる。
　現在、中長期的なアセットマネジメント、あるいは今後10年間の新たな水道事業基本計画を作成中である。
　その中で、施設全般のダウンサイジング、長寿命化などを前提に、投資と財源のバランスを図り、適正な料金設定をし、引き続き、強靭で持続可能な水道事業を実施していく。</t>
    <rPh sb="1" eb="3">
      <t>ルイジ</t>
    </rPh>
    <rPh sb="3" eb="5">
      <t>ダンタイ</t>
    </rPh>
    <rPh sb="5" eb="6">
      <t>トウ</t>
    </rPh>
    <rPh sb="7" eb="9">
      <t>ヒカク</t>
    </rPh>
    <rPh sb="12" eb="14">
      <t>ゼンタイ</t>
    </rPh>
    <rPh sb="17" eb="19">
      <t>リョウコウ</t>
    </rPh>
    <rPh sb="20" eb="21">
      <t>タモ</t>
    </rPh>
    <rPh sb="36" eb="38">
      <t>シセツ</t>
    </rPh>
    <rPh sb="39" eb="41">
      <t>カンロ</t>
    </rPh>
    <rPh sb="44" eb="47">
      <t>ロウキュウカ</t>
    </rPh>
    <rPh sb="48" eb="49">
      <t>スス</t>
    </rPh>
    <rPh sb="51" eb="53">
      <t>ショウワ</t>
    </rPh>
    <rPh sb="55" eb="57">
      <t>ネンダイ</t>
    </rPh>
    <rPh sb="58" eb="60">
      <t>キュウソク</t>
    </rPh>
    <rPh sb="61" eb="63">
      <t>カクチョウ</t>
    </rPh>
    <rPh sb="65" eb="67">
      <t>シセツ</t>
    </rPh>
    <rPh sb="70" eb="72">
      <t>コウシン</t>
    </rPh>
    <rPh sb="72" eb="74">
      <t>ジュヨウ</t>
    </rPh>
    <rPh sb="75" eb="77">
      <t>ネンネン</t>
    </rPh>
    <rPh sb="77" eb="79">
      <t>ゾウカ</t>
    </rPh>
    <rPh sb="90" eb="92">
      <t>ケイジョウ</t>
    </rPh>
    <rPh sb="92" eb="94">
      <t>ソンエキ</t>
    </rPh>
    <rPh sb="95" eb="97">
      <t>クロジ</t>
    </rPh>
    <rPh sb="98" eb="100">
      <t>イジ</t>
    </rPh>
    <rPh sb="108" eb="110">
      <t>リョウキン</t>
    </rPh>
    <rPh sb="110" eb="112">
      <t>シュウニュウ</t>
    </rPh>
    <rPh sb="113" eb="115">
      <t>ゲンショウ</t>
    </rPh>
    <rPh sb="115" eb="117">
      <t>ケイコウ</t>
    </rPh>
    <rPh sb="123" eb="124">
      <t>サラ</t>
    </rPh>
    <rPh sb="126" eb="128">
      <t>ケイヒ</t>
    </rPh>
    <rPh sb="129" eb="131">
      <t>サクゲン</t>
    </rPh>
    <rPh sb="132" eb="134">
      <t>ケイエイ</t>
    </rPh>
    <rPh sb="135" eb="138">
      <t>コウリツカ</t>
    </rPh>
    <rPh sb="139" eb="140">
      <t>モト</t>
    </rPh>
    <rPh sb="147" eb="149">
      <t>ゲンザイ</t>
    </rPh>
    <rPh sb="150" eb="154">
      <t>チュウチョウキテキ</t>
    </rPh>
    <rPh sb="170" eb="172">
      <t>コンゴ</t>
    </rPh>
    <rPh sb="174" eb="176">
      <t>ネンカン</t>
    </rPh>
    <rPh sb="177" eb="178">
      <t>アラ</t>
    </rPh>
    <rPh sb="180" eb="182">
      <t>スイドウ</t>
    </rPh>
    <rPh sb="182" eb="184">
      <t>ジギョウ</t>
    </rPh>
    <rPh sb="184" eb="186">
      <t>キホン</t>
    </rPh>
    <rPh sb="186" eb="188">
      <t>ケイカク</t>
    </rPh>
    <rPh sb="189" eb="191">
      <t>サクセイ</t>
    </rPh>
    <rPh sb="191" eb="192">
      <t>チュウ</t>
    </rPh>
    <rPh sb="200" eb="201">
      <t>ナカ</t>
    </rPh>
    <rPh sb="203" eb="205">
      <t>シセツ</t>
    </rPh>
    <rPh sb="205" eb="207">
      <t>ゼンパン</t>
    </rPh>
    <rPh sb="217" eb="218">
      <t>チョウ</t>
    </rPh>
    <rPh sb="218" eb="221">
      <t>ジュミョウカ</t>
    </rPh>
    <rPh sb="224" eb="226">
      <t>ゼンテイ</t>
    </rPh>
    <rPh sb="228" eb="230">
      <t>トウシ</t>
    </rPh>
    <rPh sb="231" eb="233">
      <t>ザイゲン</t>
    </rPh>
    <rPh sb="239" eb="240">
      <t>ハカ</t>
    </rPh>
    <rPh sb="245" eb="247">
      <t>リョウキン</t>
    </rPh>
    <rPh sb="247" eb="249">
      <t>セッテイ</t>
    </rPh>
    <rPh sb="252" eb="253">
      <t>ヒ</t>
    </rPh>
    <rPh sb="254" eb="255">
      <t>ツヅ</t>
    </rPh>
    <rPh sb="257" eb="259">
      <t>キョウジン</t>
    </rPh>
    <rPh sb="265" eb="267">
      <t>スイドウ</t>
    </rPh>
    <rPh sb="267" eb="269">
      <t>ジギョウ</t>
    </rPh>
    <rPh sb="270" eb="272">
      <t>ジッシ</t>
    </rPh>
    <phoneticPr fontId="4"/>
  </si>
  <si>
    <r>
      <t>　</t>
    </r>
    <r>
      <rPr>
        <sz val="12"/>
        <rFont val="ＭＳ ゴシック"/>
        <family val="3"/>
        <charset val="128"/>
      </rPr>
      <t>おおむね効率的で健全な経営を維持している。</t>
    </r>
    <r>
      <rPr>
        <sz val="11"/>
        <rFont val="ＭＳ ゴシック"/>
        <family val="3"/>
        <charset val="128"/>
      </rPr>
      <t xml:space="preserve">
①経常収支比率
  100％を超えて、単年度収支は黒字であり、類似団体を上回って推移している。
②累積欠損金
  累積欠損金は生じていない。
③流動比率
　類似団体より若干低い水準であるが、200％を超え、短期的債務に対する支払い能力は確保できている。
④企業債残高対給水収益比率
　類似団体を上回っている。大規模事業も終了するので、今後は、計画的に企業債残高を抑制していかなければならない。
⑤料金回収率
　110％を超える水準で推移しており、現状、給水原価は給水収益で賄えているが、今後、収益の減少に留意しなければならない。
⑥給水原価
　類似団体より低い水準である。
　これは常に良質な水源を開発できたことにも起因している。今後は、減価償却費の増加などの要因により、上昇する見込みである。
⑦施設利用率、⑧有収率
⑦、⑧ともに平均値を上回っている状態であるものの、本年度は、凍結災害により年間配水量が増加したため、施設利用率は上昇し、有収率は低下した。</t>
    </r>
    <rPh sb="5" eb="8">
      <t>コウリツテキ</t>
    </rPh>
    <rPh sb="9" eb="11">
      <t>ケンゼン</t>
    </rPh>
    <rPh sb="12" eb="14">
      <t>ケイエイ</t>
    </rPh>
    <rPh sb="15" eb="17">
      <t>イジ</t>
    </rPh>
    <rPh sb="42" eb="45">
      <t>タンネンド</t>
    </rPh>
    <rPh sb="45" eb="47">
      <t>シュウシ</t>
    </rPh>
    <rPh sb="48" eb="50">
      <t>クロジ</t>
    </rPh>
    <rPh sb="63" eb="65">
      <t>スイイ</t>
    </rPh>
    <rPh sb="86" eb="87">
      <t>ショウ</t>
    </rPh>
    <rPh sb="101" eb="103">
      <t>ルイジ</t>
    </rPh>
    <rPh sb="103" eb="105">
      <t>ダンタイ</t>
    </rPh>
    <rPh sb="107" eb="109">
      <t>ジャッカン</t>
    </rPh>
    <rPh sb="109" eb="110">
      <t>ヒク</t>
    </rPh>
    <rPh sb="111" eb="113">
      <t>スイジュン</t>
    </rPh>
    <rPh sb="123" eb="124">
      <t>コ</t>
    </rPh>
    <rPh sb="141" eb="143">
      <t>カクホ</t>
    </rPh>
    <rPh sb="156" eb="157">
      <t>タイ</t>
    </rPh>
    <rPh sb="157" eb="159">
      <t>キュウスイ</t>
    </rPh>
    <rPh sb="159" eb="161">
      <t>シュウエキ</t>
    </rPh>
    <rPh sb="161" eb="163">
      <t>ヒリツ</t>
    </rPh>
    <rPh sb="170" eb="172">
      <t>ウワマワ</t>
    </rPh>
    <rPh sb="177" eb="180">
      <t>ダイキボ</t>
    </rPh>
    <rPh sb="180" eb="182">
      <t>ジギョウ</t>
    </rPh>
    <rPh sb="183" eb="185">
      <t>シュウリョウ</t>
    </rPh>
    <rPh sb="190" eb="192">
      <t>コンゴ</t>
    </rPh>
    <rPh sb="194" eb="197">
      <t>ケイカクテキ</t>
    </rPh>
    <rPh sb="198" eb="200">
      <t>キギョウ</t>
    </rPh>
    <rPh sb="200" eb="201">
      <t>サイ</t>
    </rPh>
    <rPh sb="201" eb="203">
      <t>ザンダカ</t>
    </rPh>
    <rPh sb="204" eb="206">
      <t>ヨクセイ</t>
    </rPh>
    <rPh sb="233" eb="234">
      <t>コ</t>
    </rPh>
    <rPh sb="236" eb="238">
      <t>スイジュン</t>
    </rPh>
    <rPh sb="239" eb="241">
      <t>スイイ</t>
    </rPh>
    <rPh sb="246" eb="248">
      <t>ゲンジョウ</t>
    </rPh>
    <rPh sb="249" eb="251">
      <t>キュウスイ</t>
    </rPh>
    <rPh sb="251" eb="253">
      <t>ゲンカ</t>
    </rPh>
    <rPh sb="254" eb="256">
      <t>キュウスイ</t>
    </rPh>
    <rPh sb="256" eb="258">
      <t>シュウエキ</t>
    </rPh>
    <rPh sb="259" eb="260">
      <t>マカナ</t>
    </rPh>
    <rPh sb="266" eb="268">
      <t>コンゴ</t>
    </rPh>
    <rPh sb="269" eb="271">
      <t>シュウエキ</t>
    </rPh>
    <rPh sb="272" eb="274">
      <t>ゲンショウ</t>
    </rPh>
    <rPh sb="275" eb="277">
      <t>リュウイ</t>
    </rPh>
    <rPh sb="289" eb="291">
      <t>キュウスイ</t>
    </rPh>
    <rPh sb="291" eb="293">
      <t>ゲンカ</t>
    </rPh>
    <rPh sb="295" eb="297">
      <t>ルイジ</t>
    </rPh>
    <rPh sb="297" eb="299">
      <t>ダンタイ</t>
    </rPh>
    <rPh sb="301" eb="302">
      <t>ヒク</t>
    </rPh>
    <rPh sb="303" eb="305">
      <t>スイジュン</t>
    </rPh>
    <rPh sb="314" eb="315">
      <t>ツネ</t>
    </rPh>
    <rPh sb="316" eb="318">
      <t>リョウシツ</t>
    </rPh>
    <rPh sb="319" eb="321">
      <t>スイゲン</t>
    </rPh>
    <rPh sb="322" eb="324">
      <t>カイハツ</t>
    </rPh>
    <rPh sb="331" eb="333">
      <t>キイン</t>
    </rPh>
    <rPh sb="338" eb="340">
      <t>コンゴ</t>
    </rPh>
    <rPh sb="342" eb="347">
      <t>ゲ</t>
    </rPh>
    <rPh sb="348" eb="350">
      <t>ゾウカ</t>
    </rPh>
    <rPh sb="353" eb="355">
      <t>ヨウイン</t>
    </rPh>
    <rPh sb="359" eb="361">
      <t>ジョウショウ</t>
    </rPh>
    <rPh sb="363" eb="365">
      <t>ミコ</t>
    </rPh>
    <rPh sb="372" eb="374">
      <t>シセツ</t>
    </rPh>
    <rPh sb="374" eb="376">
      <t>リヨウ</t>
    </rPh>
    <rPh sb="376" eb="377">
      <t>リツ</t>
    </rPh>
    <rPh sb="408" eb="411">
      <t>ホンネンド</t>
    </rPh>
    <rPh sb="420" eb="422">
      <t>ネンカン</t>
    </rPh>
    <rPh sb="447" eb="449">
      <t>テイカ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</si>
</sst>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0.77</c:v>
                </c:pt>
                <c:pt idx="2">
                  <c:v>0.67</c:v>
                </c:pt>
                <c:pt idx="3">
                  <c:v>0.68</c:v>
                </c:pt>
                <c:pt idx="4">
                  <c:v>0.71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291968"/>
        <c:axId val="64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0.76</c:v>
                </c:pt>
                <c:pt idx="2">
                  <c:v>0.8</c:v>
                </c:pt>
                <c:pt idx="3">
                  <c:v>0.72</c:v>
                </c:pt>
                <c:pt idx="4">
                  <c:v>0.67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91968"/>
        <c:axId val="64293888"/>
      </c:lineChart>
      <c:dateAx>
        <c:axId val="642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293888"/>
        <c:crosses val="autoZero"/>
        <c:auto val="1"/>
        <c:lblOffset val="100"/>
        <c:baseTimeUnit val="years"/>
      </c:dateAx>
      <c:valAx>
        <c:axId val="642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29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78.22</c:v>
                </c:pt>
                <c:pt idx="1">
                  <c:v>77.650000000000006</c:v>
                </c:pt>
                <c:pt idx="2">
                  <c:v>76.91</c:v>
                </c:pt>
                <c:pt idx="3">
                  <c:v>75.33</c:v>
                </c:pt>
                <c:pt idx="4">
                  <c:v>84.87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56064"/>
        <c:axId val="8885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63.07</c:v>
                </c:pt>
                <c:pt idx="1">
                  <c:v>62.71</c:v>
                </c:pt>
                <c:pt idx="2">
                  <c:v>62.15</c:v>
                </c:pt>
                <c:pt idx="3">
                  <c:v>61.61</c:v>
                </c:pt>
                <c:pt idx="4">
                  <c:v>62.34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56064"/>
        <c:axId val="88857984"/>
      </c:lineChart>
      <c:dateAx>
        <c:axId val="8885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57984"/>
        <c:crosses val="autoZero"/>
        <c:auto val="1"/>
        <c:lblOffset val="100"/>
        <c:baseTimeUnit val="years"/>
      </c:dateAx>
      <c:valAx>
        <c:axId val="8885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5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91.13</c:v>
                </c:pt>
                <c:pt idx="1">
                  <c:v>91.64</c:v>
                </c:pt>
                <c:pt idx="2">
                  <c:v>92.01</c:v>
                </c:pt>
                <c:pt idx="3">
                  <c:v>91.77</c:v>
                </c:pt>
                <c:pt idx="4">
                  <c:v>90.37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61600"/>
        <c:axId val="899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89.96</c:v>
                </c:pt>
                <c:pt idx="1">
                  <c:v>90.54</c:v>
                </c:pt>
                <c:pt idx="2">
                  <c:v>90.64</c:v>
                </c:pt>
                <c:pt idx="3">
                  <c:v>90.23</c:v>
                </c:pt>
                <c:pt idx="4">
                  <c:v>90.15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1600"/>
        <c:axId val="89963520"/>
      </c:lineChart>
      <c:dateAx>
        <c:axId val="8996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3520"/>
        <c:crosses val="autoZero"/>
        <c:auto val="1"/>
        <c:lblOffset val="100"/>
        <c:baseTimeUnit val="years"/>
      </c:dateAx>
      <c:valAx>
        <c:axId val="899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6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110.9</c:v>
                </c:pt>
                <c:pt idx="1">
                  <c:v>116.22</c:v>
                </c:pt>
                <c:pt idx="2">
                  <c:v>118.13</c:v>
                </c:pt>
                <c:pt idx="3">
                  <c:v>120.33</c:v>
                </c:pt>
                <c:pt idx="4">
                  <c:v>125.36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28448"/>
        <c:axId val="6433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107.51</c:v>
                </c:pt>
                <c:pt idx="1">
                  <c:v>108.39</c:v>
                </c:pt>
                <c:pt idx="2">
                  <c:v>108.9</c:v>
                </c:pt>
                <c:pt idx="3">
                  <c:v>114.43</c:v>
                </c:pt>
                <c:pt idx="4">
                  <c:v>114.08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28448"/>
        <c:axId val="64330368"/>
      </c:lineChart>
      <c:dateAx>
        <c:axId val="6432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330368"/>
        <c:crosses val="autoZero"/>
        <c:auto val="1"/>
        <c:lblOffset val="100"/>
        <c:baseTimeUnit val="years"/>
      </c:dateAx>
      <c:valAx>
        <c:axId val="64330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32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36.18</c:v>
                </c:pt>
                <c:pt idx="2">
                  <c:v>37.33</c:v>
                </c:pt>
                <c:pt idx="3">
                  <c:v>44.25</c:v>
                </c:pt>
                <c:pt idx="4">
                  <c:v>45.68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52640"/>
        <c:axId val="6435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41.47</c:v>
                </c:pt>
                <c:pt idx="1">
                  <c:v>42.43</c:v>
                </c:pt>
                <c:pt idx="2">
                  <c:v>43.24</c:v>
                </c:pt>
                <c:pt idx="3">
                  <c:v>46.36</c:v>
                </c:pt>
                <c:pt idx="4">
                  <c:v>47.37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52640"/>
        <c:axId val="64354560"/>
      </c:lineChart>
      <c:dateAx>
        <c:axId val="64352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354560"/>
        <c:crosses val="autoZero"/>
        <c:auto val="1"/>
        <c:lblOffset val="100"/>
        <c:baseTimeUnit val="years"/>
      </c:dateAx>
      <c:valAx>
        <c:axId val="6435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352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5.48</c:v>
                </c:pt>
                <c:pt idx="1">
                  <c:v>6.54</c:v>
                </c:pt>
                <c:pt idx="2">
                  <c:v>6.97</c:v>
                </c:pt>
                <c:pt idx="3">
                  <c:v>6.76</c:v>
                </c:pt>
                <c:pt idx="4">
                  <c:v>12.82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15072"/>
        <c:axId val="6611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9.92</c:v>
                </c:pt>
                <c:pt idx="1">
                  <c:v>11.07</c:v>
                </c:pt>
                <c:pt idx="2">
                  <c:v>12.21</c:v>
                </c:pt>
                <c:pt idx="3">
                  <c:v>13.57</c:v>
                </c:pt>
                <c:pt idx="4">
                  <c:v>14.27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15072"/>
        <c:axId val="66116992"/>
      </c:lineChart>
      <c:dateAx>
        <c:axId val="6611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116992"/>
        <c:crosses val="autoZero"/>
        <c:auto val="1"/>
        <c:lblOffset val="100"/>
        <c:baseTimeUnit val="years"/>
      </c:dateAx>
      <c:valAx>
        <c:axId val="6611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115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66368"/>
        <c:axId val="8587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2.83</c:v>
                </c:pt>
                <c:pt idx="1">
                  <c:v>3.08</c:v>
                </c:pt>
                <c:pt idx="2">
                  <c:v>3.47</c:v>
                </c:pt>
                <c:pt idx="3">
                  <c:v>0.13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66368"/>
        <c:axId val="85876736"/>
      </c:lineChart>
      <c:dateAx>
        <c:axId val="8586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76736"/>
        <c:crosses val="autoZero"/>
        <c:auto val="1"/>
        <c:lblOffset val="100"/>
        <c:baseTimeUnit val="years"/>
      </c:dateAx>
      <c:valAx>
        <c:axId val="85876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6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494.04</c:v>
                </c:pt>
                <c:pt idx="1">
                  <c:v>314.22000000000003</c:v>
                </c:pt>
                <c:pt idx="2">
                  <c:v>462.83</c:v>
                </c:pt>
                <c:pt idx="3">
                  <c:v>197.33</c:v>
                </c:pt>
                <c:pt idx="4">
                  <c:v>242.02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09504"/>
        <c:axId val="859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602.73</c:v>
                </c:pt>
                <c:pt idx="1">
                  <c:v>590.46</c:v>
                </c:pt>
                <c:pt idx="2">
                  <c:v>628.34</c:v>
                </c:pt>
                <c:pt idx="3">
                  <c:v>289.8</c:v>
                </c:pt>
                <c:pt idx="4">
                  <c:v>299.44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09504"/>
        <c:axId val="85911424"/>
      </c:lineChart>
      <c:dateAx>
        <c:axId val="8590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11424"/>
        <c:crosses val="autoZero"/>
        <c:auto val="1"/>
        <c:lblOffset val="100"/>
        <c:baseTimeUnit val="years"/>
      </c:dateAx>
      <c:valAx>
        <c:axId val="85911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0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338.38</c:v>
                </c:pt>
                <c:pt idx="1">
                  <c:v>323.67</c:v>
                </c:pt>
                <c:pt idx="2">
                  <c:v>341.79</c:v>
                </c:pt>
                <c:pt idx="3">
                  <c:v>362.25</c:v>
                </c:pt>
                <c:pt idx="4">
                  <c:v>388.07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55584"/>
        <c:axId val="8876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310.79000000000002</c:v>
                </c:pt>
                <c:pt idx="1">
                  <c:v>299.16000000000003</c:v>
                </c:pt>
                <c:pt idx="2">
                  <c:v>297.13</c:v>
                </c:pt>
                <c:pt idx="3">
                  <c:v>301.99</c:v>
                </c:pt>
                <c:pt idx="4">
                  <c:v>298.08999999999997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55584"/>
        <c:axId val="88761856"/>
      </c:lineChart>
      <c:dateAx>
        <c:axId val="8875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761856"/>
        <c:crosses val="autoZero"/>
        <c:auto val="1"/>
        <c:lblOffset val="100"/>
        <c:baseTimeUnit val="years"/>
      </c:dateAx>
      <c:valAx>
        <c:axId val="88761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5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105.58</c:v>
                </c:pt>
                <c:pt idx="1">
                  <c:v>110.65</c:v>
                </c:pt>
                <c:pt idx="2">
                  <c:v>112.18</c:v>
                </c:pt>
                <c:pt idx="3">
                  <c:v>116.29</c:v>
                </c:pt>
                <c:pt idx="4">
                  <c:v>122.23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795776"/>
        <c:axId val="88802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</c:v>
                </c:pt>
                <c:pt idx="1">
                  <c:v>99.91</c:v>
                </c:pt>
                <c:pt idx="2">
                  <c:v>99.89</c:v>
                </c:pt>
                <c:pt idx="3">
                  <c:v>107.05</c:v>
                </c:pt>
                <c:pt idx="4">
                  <c:v>106.4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95776"/>
        <c:axId val="88802048"/>
      </c:lineChart>
      <c:dateAx>
        <c:axId val="8879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02048"/>
        <c:crosses val="autoZero"/>
        <c:auto val="1"/>
        <c:lblOffset val="100"/>
        <c:baseTimeUnit val="years"/>
      </c:dateAx>
      <c:valAx>
        <c:axId val="88802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79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129.97999999999999</c:v>
                </c:pt>
                <c:pt idx="1">
                  <c:v>124.03</c:v>
                </c:pt>
                <c:pt idx="2">
                  <c:v>122.5</c:v>
                </c:pt>
                <c:pt idx="3">
                  <c:v>117.88</c:v>
                </c:pt>
                <c:pt idx="4">
                  <c:v>112.14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19584"/>
        <c:axId val="8883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164.03</c:v>
                </c:pt>
                <c:pt idx="1">
                  <c:v>164.25</c:v>
                </c:pt>
                <c:pt idx="2">
                  <c:v>165.34</c:v>
                </c:pt>
                <c:pt idx="3">
                  <c:v>155.09</c:v>
                </c:pt>
                <c:pt idx="4">
                  <c:v>156.29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19584"/>
        <c:axId val="88838144"/>
      </c:lineChart>
      <c:dateAx>
        <c:axId val="8881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38144"/>
        <c:crosses val="autoZero"/>
        <c:auto val="1"/>
        <c:lblOffset val="100"/>
        <c:baseTimeUnit val="years"/>
      </c:dateAx>
      <c:valAx>
        <c:axId val="8883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1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20" width="3.75" customWidth="1"/>
    <col min="21" max="21" width="2.75" customWidth="1"/>
    <col min="2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鳥取県　米子市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A2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149731</v>
      </c>
      <c r="AJ8" s="75"/>
      <c r="AK8" s="75"/>
      <c r="AL8" s="75"/>
      <c r="AM8" s="75"/>
      <c r="AN8" s="75"/>
      <c r="AO8" s="75"/>
      <c r="AP8" s="76"/>
      <c r="AQ8" s="57">
        <f>データ!R6</f>
        <v>132.41999999999999</v>
      </c>
      <c r="AR8" s="57"/>
      <c r="AS8" s="57"/>
      <c r="AT8" s="57"/>
      <c r="AU8" s="57"/>
      <c r="AV8" s="57"/>
      <c r="AW8" s="57"/>
      <c r="AX8" s="57"/>
      <c r="AY8" s="57">
        <f>データ!S6</f>
        <v>1130.73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62.86</v>
      </c>
      <c r="K10" s="57"/>
      <c r="L10" s="57"/>
      <c r="M10" s="57"/>
      <c r="N10" s="57"/>
      <c r="O10" s="57"/>
      <c r="P10" s="57"/>
      <c r="Q10" s="57"/>
      <c r="R10" s="57">
        <f>データ!O6</f>
        <v>99.19</v>
      </c>
      <c r="S10" s="57"/>
      <c r="T10" s="57"/>
      <c r="U10" s="57"/>
      <c r="V10" s="57"/>
      <c r="W10" s="57"/>
      <c r="X10" s="57"/>
      <c r="Y10" s="57"/>
      <c r="Z10" s="65">
        <f>データ!P6</f>
        <v>2194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185884</v>
      </c>
      <c r="AJ10" s="65"/>
      <c r="AK10" s="65"/>
      <c r="AL10" s="65"/>
      <c r="AM10" s="65"/>
      <c r="AN10" s="65"/>
      <c r="AO10" s="65"/>
      <c r="AP10" s="65"/>
      <c r="AQ10" s="57">
        <f>データ!U6</f>
        <v>165.64</v>
      </c>
      <c r="AR10" s="57"/>
      <c r="AS10" s="57"/>
      <c r="AT10" s="57"/>
      <c r="AU10" s="57"/>
      <c r="AV10" s="57"/>
      <c r="AW10" s="57"/>
      <c r="AX10" s="57"/>
      <c r="AY10" s="57">
        <f>データ!V6</f>
        <v>1122.22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90" t="s">
        <v>106</v>
      </c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2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90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2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90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2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90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2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90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2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90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2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90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2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90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90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90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90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90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90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90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90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90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90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90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2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90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2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90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90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90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90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90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90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90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90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90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1"/>
      <c r="BX43" s="91"/>
      <c r="BY43" s="91"/>
      <c r="BZ43" s="9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90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312029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鳥取県　米子市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A2</v>
      </c>
      <c r="M6" s="32" t="str">
        <f t="shared" si="3"/>
        <v>-</v>
      </c>
      <c r="N6" s="32">
        <f t="shared" si="3"/>
        <v>62.86</v>
      </c>
      <c r="O6" s="32">
        <f t="shared" si="3"/>
        <v>99.19</v>
      </c>
      <c r="P6" s="32">
        <f t="shared" si="3"/>
        <v>2194</v>
      </c>
      <c r="Q6" s="32">
        <f t="shared" si="3"/>
        <v>149731</v>
      </c>
      <c r="R6" s="32">
        <f t="shared" si="3"/>
        <v>132.41999999999999</v>
      </c>
      <c r="S6" s="32">
        <f t="shared" si="3"/>
        <v>1130.73</v>
      </c>
      <c r="T6" s="32">
        <f t="shared" si="3"/>
        <v>185884</v>
      </c>
      <c r="U6" s="32">
        <f t="shared" si="3"/>
        <v>165.64</v>
      </c>
      <c r="V6" s="32">
        <f t="shared" si="3"/>
        <v>1122.22</v>
      </c>
      <c r="W6" s="33">
        <f>IF(W7="",NA(),W7)</f>
        <v>110.9</v>
      </c>
      <c r="X6" s="33">
        <f t="shared" ref="X6:AF6" si="4">IF(X7="",NA(),X7)</f>
        <v>116.22</v>
      </c>
      <c r="Y6" s="33">
        <f t="shared" si="4"/>
        <v>118.13</v>
      </c>
      <c r="Z6" s="33">
        <f t="shared" si="4"/>
        <v>120.33</v>
      </c>
      <c r="AA6" s="33">
        <f t="shared" si="4"/>
        <v>125.36</v>
      </c>
      <c r="AB6" s="33">
        <f t="shared" si="4"/>
        <v>107.51</v>
      </c>
      <c r="AC6" s="33">
        <f t="shared" si="4"/>
        <v>108.39</v>
      </c>
      <c r="AD6" s="33">
        <f t="shared" si="4"/>
        <v>108.9</v>
      </c>
      <c r="AE6" s="33">
        <f t="shared" si="4"/>
        <v>114.43</v>
      </c>
      <c r="AF6" s="33">
        <f t="shared" si="4"/>
        <v>114.08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2.83</v>
      </c>
      <c r="AN6" s="33">
        <f t="shared" si="5"/>
        <v>3.08</v>
      </c>
      <c r="AO6" s="33">
        <f t="shared" si="5"/>
        <v>3.47</v>
      </c>
      <c r="AP6" s="33">
        <f t="shared" si="5"/>
        <v>0.13</v>
      </c>
      <c r="AQ6" s="32">
        <f t="shared" si="5"/>
        <v>0</v>
      </c>
      <c r="AR6" s="32" t="str">
        <f>IF(AR7="","",IF(AR7="-","【-】","【"&amp;SUBSTITUTE(TEXT(AR7,"#,##0.00"),"-","△")&amp;"】"))</f>
        <v>【0.87】</v>
      </c>
      <c r="AS6" s="33">
        <f>IF(AS7="",NA(),AS7)</f>
        <v>494.04</v>
      </c>
      <c r="AT6" s="33">
        <f t="shared" ref="AT6:BB6" si="6">IF(AT7="",NA(),AT7)</f>
        <v>314.22000000000003</v>
      </c>
      <c r="AU6" s="33">
        <f t="shared" si="6"/>
        <v>462.83</v>
      </c>
      <c r="AV6" s="33">
        <f t="shared" si="6"/>
        <v>197.33</v>
      </c>
      <c r="AW6" s="33">
        <f t="shared" si="6"/>
        <v>242.02</v>
      </c>
      <c r="AX6" s="33">
        <f t="shared" si="6"/>
        <v>602.73</v>
      </c>
      <c r="AY6" s="33">
        <f t="shared" si="6"/>
        <v>590.46</v>
      </c>
      <c r="AZ6" s="33">
        <f t="shared" si="6"/>
        <v>628.34</v>
      </c>
      <c r="BA6" s="33">
        <f t="shared" si="6"/>
        <v>289.8</v>
      </c>
      <c r="BB6" s="33">
        <f t="shared" si="6"/>
        <v>299.44</v>
      </c>
      <c r="BC6" s="32" t="str">
        <f>IF(BC7="","",IF(BC7="-","【-】","【"&amp;SUBSTITUTE(TEXT(BC7,"#,##0.00"),"-","△")&amp;"】"))</f>
        <v>【262.74】</v>
      </c>
      <c r="BD6" s="33">
        <f>IF(BD7="",NA(),BD7)</f>
        <v>338.38</v>
      </c>
      <c r="BE6" s="33">
        <f t="shared" ref="BE6:BM6" si="7">IF(BE7="",NA(),BE7)</f>
        <v>323.67</v>
      </c>
      <c r="BF6" s="33">
        <f t="shared" si="7"/>
        <v>341.79</v>
      </c>
      <c r="BG6" s="33">
        <f t="shared" si="7"/>
        <v>362.25</v>
      </c>
      <c r="BH6" s="33">
        <f t="shared" si="7"/>
        <v>388.07</v>
      </c>
      <c r="BI6" s="33">
        <f t="shared" si="7"/>
        <v>310.79000000000002</v>
      </c>
      <c r="BJ6" s="33">
        <f t="shared" si="7"/>
        <v>299.16000000000003</v>
      </c>
      <c r="BK6" s="33">
        <f t="shared" si="7"/>
        <v>297.13</v>
      </c>
      <c r="BL6" s="33">
        <f t="shared" si="7"/>
        <v>301.99</v>
      </c>
      <c r="BM6" s="33">
        <f t="shared" si="7"/>
        <v>298.08999999999997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105.58</v>
      </c>
      <c r="BP6" s="33">
        <f t="shared" ref="BP6:BX6" si="8">IF(BP7="",NA(),BP7)</f>
        <v>110.65</v>
      </c>
      <c r="BQ6" s="33">
        <f t="shared" si="8"/>
        <v>112.18</v>
      </c>
      <c r="BR6" s="33">
        <f t="shared" si="8"/>
        <v>116.29</v>
      </c>
      <c r="BS6" s="33">
        <f t="shared" si="8"/>
        <v>122.23</v>
      </c>
      <c r="BT6" s="33">
        <f t="shared" si="8"/>
        <v>99</v>
      </c>
      <c r="BU6" s="33">
        <f t="shared" si="8"/>
        <v>99.91</v>
      </c>
      <c r="BV6" s="33">
        <f t="shared" si="8"/>
        <v>99.89</v>
      </c>
      <c r="BW6" s="33">
        <f t="shared" si="8"/>
        <v>107.05</v>
      </c>
      <c r="BX6" s="33">
        <f t="shared" si="8"/>
        <v>106.4</v>
      </c>
      <c r="BY6" s="32" t="str">
        <f>IF(BY7="","",IF(BY7="-","【-】","【"&amp;SUBSTITUTE(TEXT(BY7,"#,##0.00"),"-","△")&amp;"】"))</f>
        <v>【104.99】</v>
      </c>
      <c r="BZ6" s="33">
        <f>IF(BZ7="",NA(),BZ7)</f>
        <v>129.97999999999999</v>
      </c>
      <c r="CA6" s="33">
        <f t="shared" ref="CA6:CI6" si="9">IF(CA7="",NA(),CA7)</f>
        <v>124.03</v>
      </c>
      <c r="CB6" s="33">
        <f t="shared" si="9"/>
        <v>122.5</v>
      </c>
      <c r="CC6" s="33">
        <f t="shared" si="9"/>
        <v>117.88</v>
      </c>
      <c r="CD6" s="33">
        <f t="shared" si="9"/>
        <v>112.14</v>
      </c>
      <c r="CE6" s="33">
        <f t="shared" si="9"/>
        <v>164.03</v>
      </c>
      <c r="CF6" s="33">
        <f t="shared" si="9"/>
        <v>164.25</v>
      </c>
      <c r="CG6" s="33">
        <f t="shared" si="9"/>
        <v>165.34</v>
      </c>
      <c r="CH6" s="33">
        <f t="shared" si="9"/>
        <v>155.09</v>
      </c>
      <c r="CI6" s="33">
        <f t="shared" si="9"/>
        <v>156.29</v>
      </c>
      <c r="CJ6" s="32" t="str">
        <f>IF(CJ7="","",IF(CJ7="-","【-】","【"&amp;SUBSTITUTE(TEXT(CJ7,"#,##0.00"),"-","△")&amp;"】"))</f>
        <v>【163.72】</v>
      </c>
      <c r="CK6" s="33">
        <f>IF(CK7="",NA(),CK7)</f>
        <v>78.22</v>
      </c>
      <c r="CL6" s="33">
        <f t="shared" ref="CL6:CT6" si="10">IF(CL7="",NA(),CL7)</f>
        <v>77.650000000000006</v>
      </c>
      <c r="CM6" s="33">
        <f t="shared" si="10"/>
        <v>76.91</v>
      </c>
      <c r="CN6" s="33">
        <f t="shared" si="10"/>
        <v>75.33</v>
      </c>
      <c r="CO6" s="33">
        <f t="shared" si="10"/>
        <v>84.87</v>
      </c>
      <c r="CP6" s="33">
        <f t="shared" si="10"/>
        <v>63.07</v>
      </c>
      <c r="CQ6" s="33">
        <f t="shared" si="10"/>
        <v>62.71</v>
      </c>
      <c r="CR6" s="33">
        <f t="shared" si="10"/>
        <v>62.15</v>
      </c>
      <c r="CS6" s="33">
        <f t="shared" si="10"/>
        <v>61.61</v>
      </c>
      <c r="CT6" s="33">
        <f t="shared" si="10"/>
        <v>62.34</v>
      </c>
      <c r="CU6" s="32" t="str">
        <f>IF(CU7="","",IF(CU7="-","【-】","【"&amp;SUBSTITUTE(TEXT(CU7,"#,##0.00"),"-","△")&amp;"】"))</f>
        <v>【59.76】</v>
      </c>
      <c r="CV6" s="33">
        <f>IF(CV7="",NA(),CV7)</f>
        <v>91.13</v>
      </c>
      <c r="CW6" s="33">
        <f t="shared" ref="CW6:DE6" si="11">IF(CW7="",NA(),CW7)</f>
        <v>91.64</v>
      </c>
      <c r="CX6" s="33">
        <f t="shared" si="11"/>
        <v>92.01</v>
      </c>
      <c r="CY6" s="33">
        <f t="shared" si="11"/>
        <v>91.77</v>
      </c>
      <c r="CZ6" s="33">
        <f t="shared" si="11"/>
        <v>90.37</v>
      </c>
      <c r="DA6" s="33">
        <f t="shared" si="11"/>
        <v>89.96</v>
      </c>
      <c r="DB6" s="33">
        <f t="shared" si="11"/>
        <v>90.54</v>
      </c>
      <c r="DC6" s="33">
        <f t="shared" si="11"/>
        <v>90.64</v>
      </c>
      <c r="DD6" s="33">
        <f t="shared" si="11"/>
        <v>90.23</v>
      </c>
      <c r="DE6" s="33">
        <f t="shared" si="11"/>
        <v>90.15</v>
      </c>
      <c r="DF6" s="32" t="str">
        <f>IF(DF7="","",IF(DF7="-","【-】","【"&amp;SUBSTITUTE(TEXT(DF7,"#,##0.00"),"-","△")&amp;"】"))</f>
        <v>【89.95】</v>
      </c>
      <c r="DG6" s="33">
        <f>IF(DG7="",NA(),DG7)</f>
        <v>35.049999999999997</v>
      </c>
      <c r="DH6" s="33">
        <f t="shared" ref="DH6:DP6" si="12">IF(DH7="",NA(),DH7)</f>
        <v>36.18</v>
      </c>
      <c r="DI6" s="33">
        <f t="shared" si="12"/>
        <v>37.33</v>
      </c>
      <c r="DJ6" s="33">
        <f t="shared" si="12"/>
        <v>44.25</v>
      </c>
      <c r="DK6" s="33">
        <f t="shared" si="12"/>
        <v>45.68</v>
      </c>
      <c r="DL6" s="33">
        <f t="shared" si="12"/>
        <v>41.47</v>
      </c>
      <c r="DM6" s="33">
        <f t="shared" si="12"/>
        <v>42.43</v>
      </c>
      <c r="DN6" s="33">
        <f t="shared" si="12"/>
        <v>43.24</v>
      </c>
      <c r="DO6" s="33">
        <f t="shared" si="12"/>
        <v>46.36</v>
      </c>
      <c r="DP6" s="33">
        <f t="shared" si="12"/>
        <v>47.37</v>
      </c>
      <c r="DQ6" s="32" t="str">
        <f>IF(DQ7="","",IF(DQ7="-","【-】","【"&amp;SUBSTITUTE(TEXT(DQ7,"#,##0.00"),"-","△")&amp;"】"))</f>
        <v>【47.18】</v>
      </c>
      <c r="DR6" s="33">
        <f>IF(DR7="",NA(),DR7)</f>
        <v>5.48</v>
      </c>
      <c r="DS6" s="33">
        <f t="shared" ref="DS6:EA6" si="13">IF(DS7="",NA(),DS7)</f>
        <v>6.54</v>
      </c>
      <c r="DT6" s="33">
        <f t="shared" si="13"/>
        <v>6.97</v>
      </c>
      <c r="DU6" s="33">
        <f t="shared" si="13"/>
        <v>6.76</v>
      </c>
      <c r="DV6" s="33">
        <f t="shared" si="13"/>
        <v>12.82</v>
      </c>
      <c r="DW6" s="33">
        <f t="shared" si="13"/>
        <v>9.92</v>
      </c>
      <c r="DX6" s="33">
        <f t="shared" si="13"/>
        <v>11.07</v>
      </c>
      <c r="DY6" s="33">
        <f t="shared" si="13"/>
        <v>12.21</v>
      </c>
      <c r="DZ6" s="33">
        <f t="shared" si="13"/>
        <v>13.57</v>
      </c>
      <c r="EA6" s="33">
        <f t="shared" si="13"/>
        <v>14.27</v>
      </c>
      <c r="EB6" s="32" t="str">
        <f>IF(EB7="","",IF(EB7="-","【-】","【"&amp;SUBSTITUTE(TEXT(EB7,"#,##0.00"),"-","△")&amp;"】"))</f>
        <v>【13.18】</v>
      </c>
      <c r="EC6" s="33">
        <f>IF(EC7="",NA(),EC7)</f>
        <v>0.52</v>
      </c>
      <c r="ED6" s="33">
        <f t="shared" ref="ED6:EL6" si="14">IF(ED7="",NA(),ED7)</f>
        <v>0.77</v>
      </c>
      <c r="EE6" s="33">
        <f t="shared" si="14"/>
        <v>0.67</v>
      </c>
      <c r="EF6" s="33">
        <f t="shared" si="14"/>
        <v>0.68</v>
      </c>
      <c r="EG6" s="33">
        <f t="shared" si="14"/>
        <v>0.71</v>
      </c>
      <c r="EH6" s="33">
        <f t="shared" si="14"/>
        <v>0.82</v>
      </c>
      <c r="EI6" s="33">
        <f t="shared" si="14"/>
        <v>0.76</v>
      </c>
      <c r="EJ6" s="33">
        <f t="shared" si="14"/>
        <v>0.8</v>
      </c>
      <c r="EK6" s="33">
        <f t="shared" si="14"/>
        <v>0.72</v>
      </c>
      <c r="EL6" s="33">
        <f t="shared" si="14"/>
        <v>0.67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312029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62.86</v>
      </c>
      <c r="O7" s="36">
        <v>99.19</v>
      </c>
      <c r="P7" s="36">
        <v>2194</v>
      </c>
      <c r="Q7" s="36">
        <v>149731</v>
      </c>
      <c r="R7" s="36">
        <v>132.41999999999999</v>
      </c>
      <c r="S7" s="36">
        <v>1130.73</v>
      </c>
      <c r="T7" s="36">
        <v>185884</v>
      </c>
      <c r="U7" s="36">
        <v>165.64</v>
      </c>
      <c r="V7" s="36">
        <v>1122.22</v>
      </c>
      <c r="W7" s="36">
        <v>110.9</v>
      </c>
      <c r="X7" s="36">
        <v>116.22</v>
      </c>
      <c r="Y7" s="36">
        <v>118.13</v>
      </c>
      <c r="Z7" s="36">
        <v>120.33</v>
      </c>
      <c r="AA7" s="36">
        <v>125.36</v>
      </c>
      <c r="AB7" s="36">
        <v>107.51</v>
      </c>
      <c r="AC7" s="36">
        <v>108.39</v>
      </c>
      <c r="AD7" s="36">
        <v>108.9</v>
      </c>
      <c r="AE7" s="36">
        <v>114.43</v>
      </c>
      <c r="AF7" s="36">
        <v>114.08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2.83</v>
      </c>
      <c r="AN7" s="36">
        <v>3.08</v>
      </c>
      <c r="AO7" s="36">
        <v>3.47</v>
      </c>
      <c r="AP7" s="36">
        <v>0.13</v>
      </c>
      <c r="AQ7" s="36">
        <v>0</v>
      </c>
      <c r="AR7" s="36">
        <v>0.87</v>
      </c>
      <c r="AS7" s="36">
        <v>494.04</v>
      </c>
      <c r="AT7" s="36">
        <v>314.22000000000003</v>
      </c>
      <c r="AU7" s="36">
        <v>462.83</v>
      </c>
      <c r="AV7" s="36">
        <v>197.33</v>
      </c>
      <c r="AW7" s="36">
        <v>242.02</v>
      </c>
      <c r="AX7" s="36">
        <v>602.73</v>
      </c>
      <c r="AY7" s="36">
        <v>590.46</v>
      </c>
      <c r="AZ7" s="36">
        <v>628.34</v>
      </c>
      <c r="BA7" s="36">
        <v>289.8</v>
      </c>
      <c r="BB7" s="36">
        <v>299.44</v>
      </c>
      <c r="BC7" s="36">
        <v>262.74</v>
      </c>
      <c r="BD7" s="36">
        <v>338.38</v>
      </c>
      <c r="BE7" s="36">
        <v>323.67</v>
      </c>
      <c r="BF7" s="36">
        <v>341.79</v>
      </c>
      <c r="BG7" s="36">
        <v>362.25</v>
      </c>
      <c r="BH7" s="36">
        <v>388.07</v>
      </c>
      <c r="BI7" s="36">
        <v>310.79000000000002</v>
      </c>
      <c r="BJ7" s="36">
        <v>299.16000000000003</v>
      </c>
      <c r="BK7" s="36">
        <v>297.13</v>
      </c>
      <c r="BL7" s="36">
        <v>301.99</v>
      </c>
      <c r="BM7" s="36">
        <v>298.08999999999997</v>
      </c>
      <c r="BN7" s="36">
        <v>276.38</v>
      </c>
      <c r="BO7" s="36">
        <v>105.58</v>
      </c>
      <c r="BP7" s="36">
        <v>110.65</v>
      </c>
      <c r="BQ7" s="36">
        <v>112.18</v>
      </c>
      <c r="BR7" s="36">
        <v>116.29</v>
      </c>
      <c r="BS7" s="36">
        <v>122.23</v>
      </c>
      <c r="BT7" s="36">
        <v>99</v>
      </c>
      <c r="BU7" s="36">
        <v>99.91</v>
      </c>
      <c r="BV7" s="36">
        <v>99.89</v>
      </c>
      <c r="BW7" s="36">
        <v>107.05</v>
      </c>
      <c r="BX7" s="36">
        <v>106.4</v>
      </c>
      <c r="BY7" s="36">
        <v>104.99</v>
      </c>
      <c r="BZ7" s="36">
        <v>129.97999999999999</v>
      </c>
      <c r="CA7" s="36">
        <v>124.03</v>
      </c>
      <c r="CB7" s="36">
        <v>122.5</v>
      </c>
      <c r="CC7" s="36">
        <v>117.88</v>
      </c>
      <c r="CD7" s="36">
        <v>112.14</v>
      </c>
      <c r="CE7" s="36">
        <v>164.03</v>
      </c>
      <c r="CF7" s="36">
        <v>164.25</v>
      </c>
      <c r="CG7" s="36">
        <v>165.34</v>
      </c>
      <c r="CH7" s="36">
        <v>155.09</v>
      </c>
      <c r="CI7" s="36">
        <v>156.29</v>
      </c>
      <c r="CJ7" s="36">
        <v>163.72</v>
      </c>
      <c r="CK7" s="36">
        <v>78.22</v>
      </c>
      <c r="CL7" s="36">
        <v>77.650000000000006</v>
      </c>
      <c r="CM7" s="36">
        <v>76.91</v>
      </c>
      <c r="CN7" s="36">
        <v>75.33</v>
      </c>
      <c r="CO7" s="36">
        <v>84.87</v>
      </c>
      <c r="CP7" s="36">
        <v>63.07</v>
      </c>
      <c r="CQ7" s="36">
        <v>62.71</v>
      </c>
      <c r="CR7" s="36">
        <v>62.15</v>
      </c>
      <c r="CS7" s="36">
        <v>61.61</v>
      </c>
      <c r="CT7" s="36">
        <v>62.34</v>
      </c>
      <c r="CU7" s="36">
        <v>59.76</v>
      </c>
      <c r="CV7" s="36">
        <v>91.13</v>
      </c>
      <c r="CW7" s="36">
        <v>91.64</v>
      </c>
      <c r="CX7" s="36">
        <v>92.01</v>
      </c>
      <c r="CY7" s="36">
        <v>91.77</v>
      </c>
      <c r="CZ7" s="36">
        <v>90.37</v>
      </c>
      <c r="DA7" s="36">
        <v>89.96</v>
      </c>
      <c r="DB7" s="36">
        <v>90.54</v>
      </c>
      <c r="DC7" s="36">
        <v>90.64</v>
      </c>
      <c r="DD7" s="36">
        <v>90.23</v>
      </c>
      <c r="DE7" s="36">
        <v>90.15</v>
      </c>
      <c r="DF7" s="36">
        <v>89.95</v>
      </c>
      <c r="DG7" s="36">
        <v>35.049999999999997</v>
      </c>
      <c r="DH7" s="36">
        <v>36.18</v>
      </c>
      <c r="DI7" s="36">
        <v>37.33</v>
      </c>
      <c r="DJ7" s="36">
        <v>44.25</v>
      </c>
      <c r="DK7" s="36">
        <v>45.68</v>
      </c>
      <c r="DL7" s="36">
        <v>41.47</v>
      </c>
      <c r="DM7" s="36">
        <v>42.43</v>
      </c>
      <c r="DN7" s="36">
        <v>43.24</v>
      </c>
      <c r="DO7" s="36">
        <v>46.36</v>
      </c>
      <c r="DP7" s="36">
        <v>47.37</v>
      </c>
      <c r="DQ7" s="36">
        <v>47.18</v>
      </c>
      <c r="DR7" s="36">
        <v>5.48</v>
      </c>
      <c r="DS7" s="36">
        <v>6.54</v>
      </c>
      <c r="DT7" s="36">
        <v>6.97</v>
      </c>
      <c r="DU7" s="36">
        <v>6.76</v>
      </c>
      <c r="DV7" s="36">
        <v>12.82</v>
      </c>
      <c r="DW7" s="36">
        <v>9.92</v>
      </c>
      <c r="DX7" s="36">
        <v>11.07</v>
      </c>
      <c r="DY7" s="36">
        <v>12.21</v>
      </c>
      <c r="DZ7" s="36">
        <v>13.57</v>
      </c>
      <c r="EA7" s="36">
        <v>14.27</v>
      </c>
      <c r="EB7" s="36">
        <v>13.18</v>
      </c>
      <c r="EC7" s="36">
        <v>0.52</v>
      </c>
      <c r="ED7" s="36">
        <v>0.77</v>
      </c>
      <c r="EE7" s="36">
        <v>0.67</v>
      </c>
      <c r="EF7" s="36">
        <v>0.68</v>
      </c>
      <c r="EG7" s="36">
        <v>0.71</v>
      </c>
      <c r="EH7" s="36">
        <v>0.82</v>
      </c>
      <c r="EI7" s="36">
        <v>0.76</v>
      </c>
      <c r="EJ7" s="36">
        <v>0.8</v>
      </c>
      <c r="EK7" s="36">
        <v>0.72</v>
      </c>
      <c r="EL7" s="36">
        <v>0.67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2017-02-14T05:52:04Z</cp:lastPrinted>
  <dcterms:created xsi:type="dcterms:W3CDTF">2017-02-01T08:46:31Z</dcterms:created>
  <dcterms:modified xsi:type="dcterms:W3CDTF">2017-02-24T07:18:53Z</dcterms:modified>
  <cp:category/>
</cp:coreProperties>
</file>