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1570" windowHeight="813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<sst xmlns="http://schemas.openxmlformats.org/spreadsheetml/2006/main" count="217" uniqueCount="107">
  <si>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</si>
  <si>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</si>
  <si>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</si>
  <si>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</si>
  <si>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</si>
  <si>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</si>
  <si>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</si>
  <si>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</si>
  <si>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</si>
  <si>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</si>
  <si>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</si>
  <si>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</si>
  <si>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</si>
  <si>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</si>
  <si>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</si>
  <si>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</si>
  <si>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</si>
  <si>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</si>
  <si>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</si>
  <si>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</si>
  <si>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</si>
  <si>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</si>
  <si>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</si>
  <si>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</si>
  <si>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</si>
  <si>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</si>
  <si>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</si>
  <si>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</si>
  <si>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</si>
  <si>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</si>
  <si>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</si>
  <si>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</si>
  <si>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</si>
  <si>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</si>
  <si>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</si>
  <si>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</si>
  <si>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</si>
  <si>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</si>
  <si>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</si>
  <si>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</si>
  <si>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</si>
  <si>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</si>
  <si>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</si>
  <si>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</si>
  <si>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</si>
  <si>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</si>
  <si>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</si>
  <si>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</si>
  <si>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</si>
  <si>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</si>
  <si>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</si>
  <si>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</si>
  <si>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</si>
  <si>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</si>
  <si>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</si>
  <si>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</si>
  <si>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</si>
  <si>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</si>
  <si>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</si>
  <si>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</si>
  <si>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</si>
  <si>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</si>
  <si>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</si>
  <si>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</si>
  <si>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</si>
  <si>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</si>
  <si>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</si>
  <si>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</si>
  <si>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</si>
  <si>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</si>
  <si>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</si>
  <si>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</si>
  <si>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</si>
  <si>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</si>
  <si>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</si>
  <si>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</si>
  <si>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</si>
  <si>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</si>
  <si>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</si>
  <si>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</si>
  <si>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</si>
  <si>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</si>
  <si>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</si>
  <si>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</si>
  <si>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</si>
  <si>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</si>
  <si>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</si>
  <si>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</si>
  <si>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</si>
  <si>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</si>
  <si>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</si>
  <si>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</si>
  <si>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</si>
  <si>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北栄町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</si>
  <si>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</si>
  <si>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</si>
  <si>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</si>
  <si>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</si>
  <si>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</si>
  <si>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</si>
  <si>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</si>
  <si>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</si>
  <si>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</si>
  <si>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</si>
  <si>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北栄町の水道事業は、類似団体と比較すると、経営の健全性の指標である「①経常収支比率」「⑤料金回収率」はともに平均値を上回っています。
また、「②累積欠損金」も発生しておらず、比較的健全な経営ができていると言えます。
　しかしながら、経営の効率性をみると「④企業債残高対給水収益比率」が平均値より高いことが分かります。これは施設整備事業や工事費の財源の多くを企業債に依存してきたものが要因と考えられます。近年は企業債残高の削減に努めており、27年度では減少しております。今後も削減に向けて改善していく見込みです。
　また、「⑧有収率」においては、漏水等により料金収入とならない無収・無効水量が総配水量の2割近くにのぼります。大規模な漏水等も考えられ、徹底した漏水調査や計画的な老朽管の更新を行う必要があります。
　今後は有収率を上げるため、原因の特定や対策を講じ、引き続き「経営の健全性・効率性」の向上を目指すとともに、計画的に適切な維持管理を行いたいと考えています。</t>
    <rPh sb="1" eb="4">
      <t>ホクエイチョウ</t>
    </rPh>
    <rPh sb="5" eb="7">
      <t>スイドウ</t>
    </rPh>
    <rPh sb="7" eb="9">
      <t>ジギョウ</t>
    </rPh>
    <rPh sb="11" eb="13">
      <t>ルイジ</t>
    </rPh>
    <rPh sb="13" eb="15">
      <t>ダンタイ</t>
    </rPh>
    <rPh sb="16" eb="18">
      <t>ヒカク</t>
    </rPh>
    <rPh sb="22" eb="24">
      <t>ケイエイ</t>
    </rPh>
    <rPh sb="25" eb="28">
      <t>ケンゼンセイ</t>
    </rPh>
    <rPh sb="29" eb="31">
      <t>シヒョウ</t>
    </rPh>
    <rPh sb="36" eb="38">
      <t>ケイジョウ</t>
    </rPh>
    <rPh sb="38" eb="40">
      <t>シュウシ</t>
    </rPh>
    <rPh sb="40" eb="42">
      <t>ヒリツ</t>
    </rPh>
    <rPh sb="45" eb="47">
      <t>リョウキン</t>
    </rPh>
    <rPh sb="47" eb="49">
      <t>カイシュウ</t>
    </rPh>
    <rPh sb="49" eb="50">
      <t>リツ</t>
    </rPh>
    <rPh sb="55" eb="58">
      <t>ヘイキンチ</t>
    </rPh>
    <rPh sb="59" eb="61">
      <t>ウワマワ</t>
    </rPh>
    <rPh sb="117" eb="119">
      <t>ケイエイ</t>
    </rPh>
    <rPh sb="120" eb="123">
      <t>コウリツセイ</t>
    </rPh>
    <rPh sb="129" eb="131">
      <t>キギョウ</t>
    </rPh>
    <rPh sb="131" eb="132">
      <t>サイ</t>
    </rPh>
    <rPh sb="132" eb="134">
      <t>ザンダカ</t>
    </rPh>
    <phoneticPr fontId="4"/>
  </si>
  <si>
    <t>　北栄町は昭和33年から給水開始しています。
　布設されている水道管のうち、法定耐用年数40年を経過した水道管の割合は、平成27年度末時点で4.45％と類似団体と比較すると低い数値となっています。
　管路も計画的に更新していますが、「⑧有収率」より漏水が考えられることから、今後は場所を特定しながらの更新が必要となります。
　また、耐震性を強化するため、耐震管への更新を進めたいと考えます。</t>
    <rPh sb="1" eb="4">
      <t>ホクエイチョウ</t>
    </rPh>
    <rPh sb="5" eb="7">
      <t>ショウワ</t>
    </rPh>
    <rPh sb="9" eb="10">
      <t>ネン</t>
    </rPh>
    <rPh sb="12" eb="14">
      <t>キュウスイ</t>
    </rPh>
    <rPh sb="14" eb="16">
      <t>カイシ</t>
    </rPh>
    <rPh sb="24" eb="26">
      <t>フセツ</t>
    </rPh>
    <rPh sb="31" eb="34">
      <t>スイドウカン</t>
    </rPh>
    <rPh sb="38" eb="40">
      <t>ホウテイ</t>
    </rPh>
    <rPh sb="40" eb="42">
      <t>タイヨウ</t>
    </rPh>
    <rPh sb="42" eb="44">
      <t>ネンスウ</t>
    </rPh>
    <rPh sb="46" eb="47">
      <t>ネン</t>
    </rPh>
    <rPh sb="48" eb="50">
      <t>ケイカ</t>
    </rPh>
    <rPh sb="52" eb="55">
      <t>スイドウカン</t>
    </rPh>
    <rPh sb="56" eb="58">
      <t>ワリアイ</t>
    </rPh>
    <rPh sb="60" eb="62">
      <t>ヘイセイ</t>
    </rPh>
    <rPh sb="64" eb="66">
      <t>ネンド</t>
    </rPh>
    <rPh sb="66" eb="67">
      <t>マツ</t>
    </rPh>
    <rPh sb="67" eb="69">
      <t>ジテン</t>
    </rPh>
    <rPh sb="76" eb="78">
      <t>ルイジ</t>
    </rPh>
    <rPh sb="78" eb="80">
      <t>ダンタイ</t>
    </rPh>
    <rPh sb="81" eb="83">
      <t>ヒカク</t>
    </rPh>
    <rPh sb="86" eb="87">
      <t>ヒク</t>
    </rPh>
    <rPh sb="88" eb="90">
      <t>スウチ</t>
    </rPh>
    <rPh sb="100" eb="102">
      <t>カンロ</t>
    </rPh>
    <rPh sb="103" eb="106">
      <t>ケイカクテキ</t>
    </rPh>
    <rPh sb="107" eb="109">
      <t>コウシン</t>
    </rPh>
    <rPh sb="118" eb="119">
      <t>ユウ</t>
    </rPh>
    <rPh sb="119" eb="120">
      <t>シュウ</t>
    </rPh>
    <rPh sb="120" eb="121">
      <t>リツ</t>
    </rPh>
    <rPh sb="124" eb="126">
      <t>ロウスイ</t>
    </rPh>
    <rPh sb="127" eb="128">
      <t>カンガ</t>
    </rPh>
    <rPh sb="137" eb="139">
      <t>コンゴ</t>
    </rPh>
    <rPh sb="140" eb="142">
      <t>バショ</t>
    </rPh>
    <rPh sb="143" eb="145">
      <t>トクテイ</t>
    </rPh>
    <rPh sb="150" eb="152">
      <t>コウシン</t>
    </rPh>
    <rPh sb="153" eb="155">
      <t>ヒツヨウ</t>
    </rPh>
    <rPh sb="166" eb="169">
      <t>タイシンセイ</t>
    </rPh>
    <rPh sb="170" eb="172">
      <t>キョウカ</t>
    </rPh>
    <rPh sb="177" eb="179">
      <t>タイシン</t>
    </rPh>
    <rPh sb="179" eb="180">
      <t>カン</t>
    </rPh>
    <rPh sb="182" eb="184">
      <t>コウシン</t>
    </rPh>
    <rPh sb="185" eb="186">
      <t>スス</t>
    </rPh>
    <rPh sb="190" eb="191">
      <t>カンガ</t>
    </rPh>
    <phoneticPr fontId="4"/>
  </si>
  <si>
    <t>　現在、経営上に大きな問題はないものの、今後も給水収益が減少傾向で推移するものと見込まれるうえ企業債の償還が高額で続くことなどから、今後の経営状況は依然として厳しいものと考えられます。
　このことから、今後進めていく施設の更新、整備や耐震化などにおいて、施設利用率、有収率の向上を念頭に置きながら、より適切かつ効率的な計画を検討する必要があると考えます。</t>
    <rPh sb="1" eb="3">
      <t>ゲンザイ</t>
    </rPh>
    <rPh sb="4" eb="6">
      <t>ケイエイ</t>
    </rPh>
    <rPh sb="6" eb="7">
      <t>ジョウ</t>
    </rPh>
    <rPh sb="8" eb="9">
      <t>オオ</t>
    </rPh>
    <rPh sb="11" eb="13">
      <t>モンダイ</t>
    </rPh>
    <rPh sb="20" eb="22">
      <t>コンゴ</t>
    </rPh>
    <rPh sb="23" eb="25">
      <t>キュウスイ</t>
    </rPh>
    <rPh sb="25" eb="27">
      <t>シュウエキ</t>
    </rPh>
    <rPh sb="28" eb="30">
      <t>ゲンショウ</t>
    </rPh>
    <rPh sb="30" eb="32">
      <t>ケイコウ</t>
    </rPh>
    <rPh sb="33" eb="35">
      <t>スイイ</t>
    </rPh>
    <rPh sb="40" eb="42">
      <t>ミコ</t>
    </rPh>
    <rPh sb="47" eb="49">
      <t>キギョウ</t>
    </rPh>
    <rPh sb="49" eb="50">
      <t>サイ</t>
    </rPh>
    <rPh sb="51" eb="53">
      <t>ショウカン</t>
    </rPh>
    <rPh sb="54" eb="56">
      <t>コウガク</t>
    </rPh>
    <rPh sb="57" eb="58">
      <t>ツヅ</t>
    </rPh>
    <rPh sb="66" eb="68">
      <t>コンゴ</t>
    </rPh>
    <rPh sb="69" eb="71">
      <t>ケイエイ</t>
    </rPh>
    <rPh sb="71" eb="73">
      <t>ジョウキョウ</t>
    </rPh>
    <rPh sb="74" eb="76">
      <t>イゼン</t>
    </rPh>
    <rPh sb="79" eb="80">
      <t>キビ</t>
    </rPh>
    <rPh sb="85" eb="86">
      <t>カンガ</t>
    </rPh>
    <rPh sb="101" eb="103">
      <t>コンゴ</t>
    </rPh>
    <rPh sb="103" eb="104">
      <t>スス</t>
    </rPh>
    <rPh sb="108" eb="110">
      <t>シセツ</t>
    </rPh>
    <rPh sb="111" eb="113">
      <t>コウシン</t>
    </rPh>
    <rPh sb="114" eb="116">
      <t>セイビ</t>
    </rPh>
    <rPh sb="117" eb="120">
      <t>タイシンカ</t>
    </rPh>
    <rPh sb="127" eb="129">
      <t>シセツ</t>
    </rPh>
    <rPh sb="129" eb="132">
      <t>リヨウリツ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</si>
</sst>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0.41</c:v>
                </c:pt>
                <c:pt idx="1">
                  <c:v>1.5</c:v>
                </c:pt>
                <c:pt idx="2">
                  <c:v>0.53</c:v>
                </c:pt>
                <c:pt idx="3">
                  <c:v>1.95</c:v>
                </c:pt>
                <c:pt idx="4">
                  <c:v>0.53</c:v>
                </c:pt>
              </c:numCache>
            </c:numRef>
          </c:val>
        </c:ser>
        <c:dLbls>
          <c:showLegendKey val="0"/>
          <c:showVal val="0"/>
          <c:showCatName val="0"/>
          <c:showSerName val="0"/>
          <c:showPercent val="0"/>
          <c:showBubbleSize val="0"/>
        </c:dLbls>
        <c:gapWidth val="150"/>
        <c:axId val="151538304"/>
        <c:axId val="15155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51538304"/>
        <c:axId val="151552768"/>
      </c:lineChart>
      <c:dateAx>
        <c:axId val="151538304"/>
        <c:scaling>
          <c:orientation val="minMax"/>
        </c:scaling>
        <c:delete val="1"/>
        <c:axPos val="b"/>
        <c:numFmt formatCode="ge" sourceLinked="1"/>
        <c:majorTickMark val="none"/>
        <c:minorTickMark val="none"/>
        <c:tickLblPos val="none"/>
        <c:crossAx val="151552768"/>
        <c:crosses val="autoZero"/>
        <c:auto val="1"/>
        <c:lblOffset val="100"/>
        <c:baseTimeUnit val="years"/>
      </c:dateAx>
      <c:valAx>
        <c:axId val="1515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59.48</c:v>
                </c:pt>
                <c:pt idx="1">
                  <c:v>59.73</c:v>
                </c:pt>
                <c:pt idx="2">
                  <c:v>58.87</c:v>
                </c:pt>
                <c:pt idx="3">
                  <c:v>57.33</c:v>
                </c:pt>
                <c:pt idx="4">
                  <c:v>56.84</c:v>
                </c:pt>
              </c:numCache>
            </c:numRef>
          </c:val>
        </c:ser>
        <c:dLbls>
          <c:showLegendKey val="0"/>
          <c:showVal val="0"/>
          <c:showCatName val="0"/>
          <c:showSerName val="0"/>
          <c:showPercent val="0"/>
          <c:showBubbleSize val="0"/>
        </c:dLbls>
        <c:gapWidth val="150"/>
        <c:axId val="152169472"/>
        <c:axId val="15217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52169472"/>
        <c:axId val="152175744"/>
      </c:lineChart>
      <c:dateAx>
        <c:axId val="152169472"/>
        <c:scaling>
          <c:orientation val="minMax"/>
        </c:scaling>
        <c:delete val="1"/>
        <c:axPos val="b"/>
        <c:numFmt formatCode="ge" sourceLinked="1"/>
        <c:majorTickMark val="none"/>
        <c:minorTickMark val="none"/>
        <c:tickLblPos val="none"/>
        <c:crossAx val="152175744"/>
        <c:crosses val="autoZero"/>
        <c:auto val="1"/>
        <c:lblOffset val="100"/>
        <c:baseTimeUnit val="years"/>
      </c:dateAx>
      <c:valAx>
        <c:axId val="1521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81.28</c:v>
                </c:pt>
                <c:pt idx="1">
                  <c:v>80.900000000000006</c:v>
                </c:pt>
                <c:pt idx="2">
                  <c:v>80.19</c:v>
                </c:pt>
                <c:pt idx="3">
                  <c:v>80.03</c:v>
                </c:pt>
                <c:pt idx="4">
                  <c:v>80.05</c:v>
                </c:pt>
              </c:numCache>
            </c:numRef>
          </c:val>
        </c:ser>
        <c:dLbls>
          <c:showLegendKey val="0"/>
          <c:showVal val="0"/>
          <c:showCatName val="0"/>
          <c:showSerName val="0"/>
          <c:showPercent val="0"/>
          <c:showBubbleSize val="0"/>
        </c:dLbls>
        <c:gapWidth val="150"/>
        <c:axId val="152193664"/>
        <c:axId val="15221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52193664"/>
        <c:axId val="152212224"/>
      </c:lineChart>
      <c:dateAx>
        <c:axId val="152193664"/>
        <c:scaling>
          <c:orientation val="minMax"/>
        </c:scaling>
        <c:delete val="1"/>
        <c:axPos val="b"/>
        <c:numFmt formatCode="ge" sourceLinked="1"/>
        <c:majorTickMark val="none"/>
        <c:minorTickMark val="none"/>
        <c:tickLblPos val="none"/>
        <c:crossAx val="152212224"/>
        <c:crosses val="autoZero"/>
        <c:auto val="1"/>
        <c:lblOffset val="100"/>
        <c:baseTimeUnit val="years"/>
      </c:dateAx>
      <c:valAx>
        <c:axId val="1522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122.66</c:v>
                </c:pt>
                <c:pt idx="1">
                  <c:v>117.38</c:v>
                </c:pt>
                <c:pt idx="2">
                  <c:v>120.46</c:v>
                </c:pt>
                <c:pt idx="3">
                  <c:v>128.55000000000001</c:v>
                </c:pt>
                <c:pt idx="4">
                  <c:v>122.21</c:v>
                </c:pt>
              </c:numCache>
            </c:numRef>
          </c:val>
        </c:ser>
        <c:dLbls>
          <c:showLegendKey val="0"/>
          <c:showVal val="0"/>
          <c:showCatName val="0"/>
          <c:showSerName val="0"/>
          <c:showPercent val="0"/>
          <c:showBubbleSize val="0"/>
        </c:dLbls>
        <c:gapWidth val="150"/>
        <c:axId val="152062208"/>
        <c:axId val="1520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52062208"/>
        <c:axId val="152068480"/>
      </c:lineChart>
      <c:dateAx>
        <c:axId val="152062208"/>
        <c:scaling>
          <c:orientation val="minMax"/>
        </c:scaling>
        <c:delete val="1"/>
        <c:axPos val="b"/>
        <c:numFmt formatCode="ge" sourceLinked="1"/>
        <c:majorTickMark val="none"/>
        <c:minorTickMark val="none"/>
        <c:tickLblPos val="none"/>
        <c:crossAx val="152068480"/>
        <c:crosses val="autoZero"/>
        <c:auto val="1"/>
        <c:lblOffset val="100"/>
        <c:baseTimeUnit val="years"/>
      </c:dateAx>
      <c:valAx>
        <c:axId val="152068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0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38.270000000000003</c:v>
                </c:pt>
                <c:pt idx="1">
                  <c:v>38.479999999999997</c:v>
                </c:pt>
                <c:pt idx="2">
                  <c:v>39.909999999999997</c:v>
                </c:pt>
                <c:pt idx="3">
                  <c:v>43.31</c:v>
                </c:pt>
                <c:pt idx="4">
                  <c:v>44.79</c:v>
                </c:pt>
              </c:numCache>
            </c:numRef>
          </c:val>
        </c:ser>
        <c:dLbls>
          <c:showLegendKey val="0"/>
          <c:showVal val="0"/>
          <c:showCatName val="0"/>
          <c:showSerName val="0"/>
          <c:showPercent val="0"/>
          <c:showBubbleSize val="0"/>
        </c:dLbls>
        <c:gapWidth val="150"/>
        <c:axId val="152098688"/>
        <c:axId val="15178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52098688"/>
        <c:axId val="151789568"/>
      </c:lineChart>
      <c:dateAx>
        <c:axId val="152098688"/>
        <c:scaling>
          <c:orientation val="minMax"/>
        </c:scaling>
        <c:delete val="1"/>
        <c:axPos val="b"/>
        <c:numFmt formatCode="ge" sourceLinked="1"/>
        <c:majorTickMark val="none"/>
        <c:minorTickMark val="none"/>
        <c:tickLblPos val="none"/>
        <c:crossAx val="151789568"/>
        <c:crosses val="autoZero"/>
        <c:auto val="1"/>
        <c:lblOffset val="100"/>
        <c:baseTimeUnit val="years"/>
      </c:dateAx>
      <c:valAx>
        <c:axId val="1517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9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5.19</c:v>
                </c:pt>
                <c:pt idx="1">
                  <c:v>4</c:v>
                </c:pt>
                <c:pt idx="2">
                  <c:v>3.66</c:v>
                </c:pt>
                <c:pt idx="3">
                  <c:v>3.43</c:v>
                </c:pt>
                <c:pt idx="4">
                  <c:v>4.45</c:v>
                </c:pt>
              </c:numCache>
            </c:numRef>
          </c:val>
        </c:ser>
        <c:dLbls>
          <c:showLegendKey val="0"/>
          <c:showVal val="0"/>
          <c:showCatName val="0"/>
          <c:showSerName val="0"/>
          <c:showPercent val="0"/>
          <c:showBubbleSize val="0"/>
        </c:dLbls>
        <c:gapWidth val="150"/>
        <c:axId val="151811584"/>
        <c:axId val="15181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51811584"/>
        <c:axId val="151813504"/>
      </c:lineChart>
      <c:dateAx>
        <c:axId val="151811584"/>
        <c:scaling>
          <c:orientation val="minMax"/>
        </c:scaling>
        <c:delete val="1"/>
        <c:axPos val="b"/>
        <c:numFmt formatCode="ge" sourceLinked="1"/>
        <c:majorTickMark val="none"/>
        <c:minorTickMark val="none"/>
        <c:tickLblPos val="none"/>
        <c:crossAx val="151813504"/>
        <c:crosses val="autoZero"/>
        <c:auto val="1"/>
        <c:lblOffset val="100"/>
        <c:baseTimeUnit val="years"/>
      </c:dateAx>
      <c:valAx>
        <c:axId val="1518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1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1840256"/>
        <c:axId val="15184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51840256"/>
        <c:axId val="151842176"/>
      </c:lineChart>
      <c:dateAx>
        <c:axId val="151840256"/>
        <c:scaling>
          <c:orientation val="minMax"/>
        </c:scaling>
        <c:delete val="1"/>
        <c:axPos val="b"/>
        <c:numFmt formatCode="ge" sourceLinked="1"/>
        <c:majorTickMark val="none"/>
        <c:minorTickMark val="none"/>
        <c:tickLblPos val="none"/>
        <c:crossAx val="151842176"/>
        <c:crosses val="autoZero"/>
        <c:auto val="1"/>
        <c:lblOffset val="100"/>
        <c:baseTimeUnit val="years"/>
      </c:dateAx>
      <c:valAx>
        <c:axId val="151842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18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189.62</c:v>
                </c:pt>
                <c:pt idx="1">
                  <c:v>322.24</c:v>
                </c:pt>
                <c:pt idx="2">
                  <c:v>282.22000000000003</c:v>
                </c:pt>
                <c:pt idx="3">
                  <c:v>110.95</c:v>
                </c:pt>
                <c:pt idx="4">
                  <c:v>109.44</c:v>
                </c:pt>
              </c:numCache>
            </c:numRef>
          </c:val>
        </c:ser>
        <c:dLbls>
          <c:showLegendKey val="0"/>
          <c:showVal val="0"/>
          <c:showCatName val="0"/>
          <c:showSerName val="0"/>
          <c:showPercent val="0"/>
          <c:showBubbleSize val="0"/>
        </c:dLbls>
        <c:gapWidth val="150"/>
        <c:axId val="151885312"/>
        <c:axId val="1518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51885312"/>
        <c:axId val="151887232"/>
      </c:lineChart>
      <c:dateAx>
        <c:axId val="151885312"/>
        <c:scaling>
          <c:orientation val="minMax"/>
        </c:scaling>
        <c:delete val="1"/>
        <c:axPos val="b"/>
        <c:numFmt formatCode="ge" sourceLinked="1"/>
        <c:majorTickMark val="none"/>
        <c:minorTickMark val="none"/>
        <c:tickLblPos val="none"/>
        <c:crossAx val="151887232"/>
        <c:crosses val="autoZero"/>
        <c:auto val="1"/>
        <c:lblOffset val="100"/>
        <c:baseTimeUnit val="years"/>
      </c:dateAx>
      <c:valAx>
        <c:axId val="151887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18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543.05999999999995</c:v>
                </c:pt>
                <c:pt idx="1">
                  <c:v>530.45000000000005</c:v>
                </c:pt>
                <c:pt idx="2">
                  <c:v>517.86</c:v>
                </c:pt>
                <c:pt idx="3">
                  <c:v>511.75</c:v>
                </c:pt>
                <c:pt idx="4">
                  <c:v>477.08</c:v>
                </c:pt>
              </c:numCache>
            </c:numRef>
          </c:val>
        </c:ser>
        <c:dLbls>
          <c:showLegendKey val="0"/>
          <c:showVal val="0"/>
          <c:showCatName val="0"/>
          <c:showSerName val="0"/>
          <c:showPercent val="0"/>
          <c:showBubbleSize val="0"/>
        </c:dLbls>
        <c:gapWidth val="150"/>
        <c:axId val="151991424"/>
        <c:axId val="1519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51991424"/>
        <c:axId val="151993344"/>
      </c:lineChart>
      <c:dateAx>
        <c:axId val="151991424"/>
        <c:scaling>
          <c:orientation val="minMax"/>
        </c:scaling>
        <c:delete val="1"/>
        <c:axPos val="b"/>
        <c:numFmt formatCode="ge" sourceLinked="1"/>
        <c:majorTickMark val="none"/>
        <c:minorTickMark val="none"/>
        <c:tickLblPos val="none"/>
        <c:crossAx val="151993344"/>
        <c:crosses val="autoZero"/>
        <c:auto val="1"/>
        <c:lblOffset val="100"/>
        <c:baseTimeUnit val="years"/>
      </c:dateAx>
      <c:valAx>
        <c:axId val="151993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19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119.03</c:v>
                </c:pt>
                <c:pt idx="1">
                  <c:v>115.57</c:v>
                </c:pt>
                <c:pt idx="2">
                  <c:v>119.58</c:v>
                </c:pt>
                <c:pt idx="3">
                  <c:v>133.01</c:v>
                </c:pt>
                <c:pt idx="4">
                  <c:v>125.3</c:v>
                </c:pt>
              </c:numCache>
            </c:numRef>
          </c:val>
        </c:ser>
        <c:dLbls>
          <c:showLegendKey val="0"/>
          <c:showVal val="0"/>
          <c:showCatName val="0"/>
          <c:showSerName val="0"/>
          <c:showPercent val="0"/>
          <c:showBubbleSize val="0"/>
        </c:dLbls>
        <c:gapWidth val="150"/>
        <c:axId val="152036096"/>
        <c:axId val="15203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52036096"/>
        <c:axId val="152038016"/>
      </c:lineChart>
      <c:dateAx>
        <c:axId val="152036096"/>
        <c:scaling>
          <c:orientation val="minMax"/>
        </c:scaling>
        <c:delete val="1"/>
        <c:axPos val="b"/>
        <c:numFmt formatCode="ge" sourceLinked="1"/>
        <c:majorTickMark val="none"/>
        <c:minorTickMark val="none"/>
        <c:tickLblPos val="none"/>
        <c:crossAx val="152038016"/>
        <c:crosses val="autoZero"/>
        <c:auto val="1"/>
        <c:lblOffset val="100"/>
        <c:baseTimeUnit val="years"/>
      </c:dateAx>
      <c:valAx>
        <c:axId val="1520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127.79</c:v>
                </c:pt>
                <c:pt idx="1">
                  <c:v>131.57</c:v>
                </c:pt>
                <c:pt idx="2">
                  <c:v>127.3</c:v>
                </c:pt>
                <c:pt idx="3">
                  <c:v>114.58</c:v>
                </c:pt>
                <c:pt idx="4">
                  <c:v>121.36</c:v>
                </c:pt>
              </c:numCache>
            </c:numRef>
          </c:val>
        </c:ser>
        <c:dLbls>
          <c:showLegendKey val="0"/>
          <c:showVal val="0"/>
          <c:showCatName val="0"/>
          <c:showSerName val="0"/>
          <c:showPercent val="0"/>
          <c:showBubbleSize val="0"/>
        </c:dLbls>
        <c:gapWidth val="150"/>
        <c:axId val="152116608"/>
        <c:axId val="15212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52116608"/>
        <c:axId val="152126976"/>
      </c:lineChart>
      <c:dateAx>
        <c:axId val="152116608"/>
        <c:scaling>
          <c:orientation val="minMax"/>
        </c:scaling>
        <c:delete val="1"/>
        <c:axPos val="b"/>
        <c:numFmt formatCode="ge" sourceLinked="1"/>
        <c:majorTickMark val="none"/>
        <c:minorTickMark val="none"/>
        <c:tickLblPos val="none"/>
        <c:crossAx val="152126976"/>
        <c:crosses val="autoZero"/>
        <c:auto val="1"/>
        <c:lblOffset val="100"/>
        <c:baseTimeUnit val="years"/>
      </c:dateAx>
      <c:valAx>
        <c:axId val="1521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AA12" sqref="AA1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鳥取県　北栄町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15533</v>
      </c>
      <c r="AJ8" s="75"/>
      <c r="AK8" s="75"/>
      <c r="AL8" s="75"/>
      <c r="AM8" s="75"/>
      <c r="AN8" s="75"/>
      <c r="AO8" s="75"/>
      <c r="AP8" s="76"/>
      <c r="AQ8" s="57">
        <f>データ!R6</f>
        <v>56.94</v>
      </c>
      <c r="AR8" s="57"/>
      <c r="AS8" s="57"/>
      <c r="AT8" s="57"/>
      <c r="AU8" s="57"/>
      <c r="AV8" s="57"/>
      <c r="AW8" s="57"/>
      <c r="AX8" s="57"/>
      <c r="AY8" s="57">
        <f>データ!S6</f>
        <v>272.8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63.13</v>
      </c>
      <c r="K10" s="57"/>
      <c r="L10" s="57"/>
      <c r="M10" s="57"/>
      <c r="N10" s="57"/>
      <c r="O10" s="57"/>
      <c r="P10" s="57"/>
      <c r="Q10" s="57"/>
      <c r="R10" s="57">
        <f>データ!O6</f>
        <v>99.44</v>
      </c>
      <c r="S10" s="57"/>
      <c r="T10" s="57"/>
      <c r="U10" s="57"/>
      <c r="V10" s="57"/>
      <c r="W10" s="57"/>
      <c r="X10" s="57"/>
      <c r="Y10" s="57"/>
      <c r="Z10" s="65">
        <f>データ!P6</f>
        <v>2970</v>
      </c>
      <c r="AA10" s="65"/>
      <c r="AB10" s="65"/>
      <c r="AC10" s="65"/>
      <c r="AD10" s="65"/>
      <c r="AE10" s="65"/>
      <c r="AF10" s="65"/>
      <c r="AG10" s="65"/>
      <c r="AH10" s="2"/>
      <c r="AI10" s="65">
        <f>データ!T6</f>
        <v>15398</v>
      </c>
      <c r="AJ10" s="65"/>
      <c r="AK10" s="65"/>
      <c r="AL10" s="65"/>
      <c r="AM10" s="65"/>
      <c r="AN10" s="65"/>
      <c r="AO10" s="65"/>
      <c r="AP10" s="65"/>
      <c r="AQ10" s="57">
        <f>データ!U6</f>
        <v>57.21</v>
      </c>
      <c r="AR10" s="57"/>
      <c r="AS10" s="57"/>
      <c r="AT10" s="57"/>
      <c r="AU10" s="57"/>
      <c r="AV10" s="57"/>
      <c r="AW10" s="57"/>
      <c r="AX10" s="57"/>
      <c r="AY10" s="57">
        <f>データ!V6</f>
        <v>269.14999999999998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313726</v>
      </c>
      <c r="D6" s="31">
        <f t="shared" si="3"/>
        <v>46</v>
      </c>
      <c r="E6" s="31">
        <f t="shared" si="3"/>
        <v>1</v>
      </c>
      <c r="F6" s="31">
        <f t="shared" si="3"/>
        <v>0</v>
      </c>
      <c r="G6" s="31">
        <f t="shared" si="3"/>
        <v>1</v>
      </c>
      <c r="H6" s="31" t="str">
        <f t="shared" si="3"/>
        <v>鳥取県　北栄町</v>
      </c>
      <c r="I6" s="31" t="str">
        <f t="shared" si="3"/>
        <v>法適用</v>
      </c>
      <c r="J6" s="31" t="str">
        <f t="shared" si="3"/>
        <v>水道事業</v>
      </c>
      <c r="K6" s="31" t="str">
        <f t="shared" si="3"/>
        <v>末端給水事業</v>
      </c>
      <c r="L6" s="31" t="str">
        <f t="shared" si="3"/>
        <v>A6</v>
      </c>
      <c r="M6" s="32" t="str">
        <f t="shared" si="3"/>
        <v>-</v>
      </c>
      <c r="N6" s="32">
        <f t="shared" si="3"/>
        <v>63.13</v>
      </c>
      <c r="O6" s="32">
        <f t="shared" si="3"/>
        <v>99.44</v>
      </c>
      <c r="P6" s="32">
        <f t="shared" si="3"/>
        <v>2970</v>
      </c>
      <c r="Q6" s="32">
        <f t="shared" si="3"/>
        <v>15533</v>
      </c>
      <c r="R6" s="32">
        <f t="shared" si="3"/>
        <v>56.94</v>
      </c>
      <c r="S6" s="32">
        <f t="shared" si="3"/>
        <v>272.8</v>
      </c>
      <c r="T6" s="32">
        <f t="shared" si="3"/>
        <v>15398</v>
      </c>
      <c r="U6" s="32">
        <f t="shared" si="3"/>
        <v>57.21</v>
      </c>
      <c r="V6" s="32">
        <f t="shared" si="3"/>
        <v>269.14999999999998</v>
      </c>
      <c r="W6" s="33">
        <f>IF(W7="",NA(),W7)</f>
        <v>122.66</v>
      </c>
      <c r="X6" s="33">
        <f t="shared" ref="X6:AF6" si="4">IF(X7="",NA(),X7)</f>
        <v>117.38</v>
      </c>
      <c r="Y6" s="33">
        <f t="shared" si="4"/>
        <v>120.46</v>
      </c>
      <c r="Z6" s="33">
        <f t="shared" si="4"/>
        <v>128.55000000000001</v>
      </c>
      <c r="AA6" s="33">
        <f t="shared" si="4"/>
        <v>122.21</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189.62</v>
      </c>
      <c r="AT6" s="33">
        <f t="shared" ref="AT6:BB6" si="6">IF(AT7="",NA(),AT7)</f>
        <v>322.24</v>
      </c>
      <c r="AU6" s="33">
        <f t="shared" si="6"/>
        <v>282.22000000000003</v>
      </c>
      <c r="AV6" s="33">
        <f t="shared" si="6"/>
        <v>110.95</v>
      </c>
      <c r="AW6" s="33">
        <f t="shared" si="6"/>
        <v>109.44</v>
      </c>
      <c r="AX6" s="33">
        <f t="shared" si="6"/>
        <v>995.5</v>
      </c>
      <c r="AY6" s="33">
        <f t="shared" si="6"/>
        <v>915.5</v>
      </c>
      <c r="AZ6" s="33">
        <f t="shared" si="6"/>
        <v>963.24</v>
      </c>
      <c r="BA6" s="33">
        <f t="shared" si="6"/>
        <v>381.53</v>
      </c>
      <c r="BB6" s="33">
        <f t="shared" si="6"/>
        <v>391.54</v>
      </c>
      <c r="BC6" s="32" t="str">
        <f>IF(BC7="","",IF(BC7="-","【-】","【"&amp;SUBSTITUTE(TEXT(BC7,"#,##0.00"),"-","△")&amp;"】"))</f>
        <v>【262.74】</v>
      </c>
      <c r="BD6" s="33">
        <f>IF(BD7="",NA(),BD7)</f>
        <v>543.05999999999995</v>
      </c>
      <c r="BE6" s="33">
        <f t="shared" ref="BE6:BM6" si="7">IF(BE7="",NA(),BE7)</f>
        <v>530.45000000000005</v>
      </c>
      <c r="BF6" s="33">
        <f t="shared" si="7"/>
        <v>517.86</v>
      </c>
      <c r="BG6" s="33">
        <f t="shared" si="7"/>
        <v>511.75</v>
      </c>
      <c r="BH6" s="33">
        <f t="shared" si="7"/>
        <v>477.08</v>
      </c>
      <c r="BI6" s="33">
        <f t="shared" si="7"/>
        <v>414.59</v>
      </c>
      <c r="BJ6" s="33">
        <f t="shared" si="7"/>
        <v>404.78</v>
      </c>
      <c r="BK6" s="33">
        <f t="shared" si="7"/>
        <v>400.38</v>
      </c>
      <c r="BL6" s="33">
        <f t="shared" si="7"/>
        <v>393.27</v>
      </c>
      <c r="BM6" s="33">
        <f t="shared" si="7"/>
        <v>386.97</v>
      </c>
      <c r="BN6" s="32" t="str">
        <f>IF(BN7="","",IF(BN7="-","【-】","【"&amp;SUBSTITUTE(TEXT(BN7,"#,##0.00"),"-","△")&amp;"】"))</f>
        <v>【276.38】</v>
      </c>
      <c r="BO6" s="33">
        <f>IF(BO7="",NA(),BO7)</f>
        <v>119.03</v>
      </c>
      <c r="BP6" s="33">
        <f t="shared" ref="BP6:BX6" si="8">IF(BP7="",NA(),BP7)</f>
        <v>115.57</v>
      </c>
      <c r="BQ6" s="33">
        <f t="shared" si="8"/>
        <v>119.58</v>
      </c>
      <c r="BR6" s="33">
        <f t="shared" si="8"/>
        <v>133.01</v>
      </c>
      <c r="BS6" s="33">
        <f t="shared" si="8"/>
        <v>125.3</v>
      </c>
      <c r="BT6" s="33">
        <f t="shared" si="8"/>
        <v>97.71</v>
      </c>
      <c r="BU6" s="33">
        <f t="shared" si="8"/>
        <v>98.07</v>
      </c>
      <c r="BV6" s="33">
        <f t="shared" si="8"/>
        <v>96.56</v>
      </c>
      <c r="BW6" s="33">
        <f t="shared" si="8"/>
        <v>100.47</v>
      </c>
      <c r="BX6" s="33">
        <f t="shared" si="8"/>
        <v>101.72</v>
      </c>
      <c r="BY6" s="32" t="str">
        <f>IF(BY7="","",IF(BY7="-","【-】","【"&amp;SUBSTITUTE(TEXT(BY7,"#,##0.00"),"-","△")&amp;"】"))</f>
        <v>【104.99】</v>
      </c>
      <c r="BZ6" s="33">
        <f>IF(BZ7="",NA(),BZ7)</f>
        <v>127.79</v>
      </c>
      <c r="CA6" s="33">
        <f t="shared" ref="CA6:CI6" si="9">IF(CA7="",NA(),CA7)</f>
        <v>131.57</v>
      </c>
      <c r="CB6" s="33">
        <f t="shared" si="9"/>
        <v>127.3</v>
      </c>
      <c r="CC6" s="33">
        <f t="shared" si="9"/>
        <v>114.58</v>
      </c>
      <c r="CD6" s="33">
        <f t="shared" si="9"/>
        <v>121.36</v>
      </c>
      <c r="CE6" s="33">
        <f t="shared" si="9"/>
        <v>173.56</v>
      </c>
      <c r="CF6" s="33">
        <f t="shared" si="9"/>
        <v>172.26</v>
      </c>
      <c r="CG6" s="33">
        <f t="shared" si="9"/>
        <v>177.14</v>
      </c>
      <c r="CH6" s="33">
        <f t="shared" si="9"/>
        <v>169.82</v>
      </c>
      <c r="CI6" s="33">
        <f t="shared" si="9"/>
        <v>168.2</v>
      </c>
      <c r="CJ6" s="32" t="str">
        <f>IF(CJ7="","",IF(CJ7="-","【-】","【"&amp;SUBSTITUTE(TEXT(CJ7,"#,##0.00"),"-","△")&amp;"】"))</f>
        <v>【163.72】</v>
      </c>
      <c r="CK6" s="33">
        <f>IF(CK7="",NA(),CK7)</f>
        <v>59.48</v>
      </c>
      <c r="CL6" s="33">
        <f t="shared" ref="CL6:CT6" si="10">IF(CL7="",NA(),CL7)</f>
        <v>59.73</v>
      </c>
      <c r="CM6" s="33">
        <f t="shared" si="10"/>
        <v>58.87</v>
      </c>
      <c r="CN6" s="33">
        <f t="shared" si="10"/>
        <v>57.33</v>
      </c>
      <c r="CO6" s="33">
        <f t="shared" si="10"/>
        <v>56.84</v>
      </c>
      <c r="CP6" s="33">
        <f t="shared" si="10"/>
        <v>55.84</v>
      </c>
      <c r="CQ6" s="33">
        <f t="shared" si="10"/>
        <v>55.68</v>
      </c>
      <c r="CR6" s="33">
        <f t="shared" si="10"/>
        <v>55.64</v>
      </c>
      <c r="CS6" s="33">
        <f t="shared" si="10"/>
        <v>55.13</v>
      </c>
      <c r="CT6" s="33">
        <f t="shared" si="10"/>
        <v>54.77</v>
      </c>
      <c r="CU6" s="32" t="str">
        <f>IF(CU7="","",IF(CU7="-","【-】","【"&amp;SUBSTITUTE(TEXT(CU7,"#,##0.00"),"-","△")&amp;"】"))</f>
        <v>【59.76】</v>
      </c>
      <c r="CV6" s="33">
        <f>IF(CV7="",NA(),CV7)</f>
        <v>81.28</v>
      </c>
      <c r="CW6" s="33">
        <f t="shared" ref="CW6:DE6" si="11">IF(CW7="",NA(),CW7)</f>
        <v>80.900000000000006</v>
      </c>
      <c r="CX6" s="33">
        <f t="shared" si="11"/>
        <v>80.19</v>
      </c>
      <c r="CY6" s="33">
        <f t="shared" si="11"/>
        <v>80.03</v>
      </c>
      <c r="CZ6" s="33">
        <f t="shared" si="11"/>
        <v>80.05</v>
      </c>
      <c r="DA6" s="33">
        <f t="shared" si="11"/>
        <v>83.11</v>
      </c>
      <c r="DB6" s="33">
        <f t="shared" si="11"/>
        <v>83.18</v>
      </c>
      <c r="DC6" s="33">
        <f t="shared" si="11"/>
        <v>83.09</v>
      </c>
      <c r="DD6" s="33">
        <f t="shared" si="11"/>
        <v>83</v>
      </c>
      <c r="DE6" s="33">
        <f t="shared" si="11"/>
        <v>82.89</v>
      </c>
      <c r="DF6" s="32" t="str">
        <f>IF(DF7="","",IF(DF7="-","【-】","【"&amp;SUBSTITUTE(TEXT(DF7,"#,##0.00"),"-","△")&amp;"】"))</f>
        <v>【89.95】</v>
      </c>
      <c r="DG6" s="33">
        <f>IF(DG7="",NA(),DG7)</f>
        <v>38.270000000000003</v>
      </c>
      <c r="DH6" s="33">
        <f t="shared" ref="DH6:DP6" si="12">IF(DH7="",NA(),DH7)</f>
        <v>38.479999999999997</v>
      </c>
      <c r="DI6" s="33">
        <f t="shared" si="12"/>
        <v>39.909999999999997</v>
      </c>
      <c r="DJ6" s="33">
        <f t="shared" si="12"/>
        <v>43.31</v>
      </c>
      <c r="DK6" s="33">
        <f t="shared" si="12"/>
        <v>44.79</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5.19</v>
      </c>
      <c r="DS6" s="33">
        <f t="shared" ref="DS6:EA6" si="13">IF(DS7="",NA(),DS7)</f>
        <v>4</v>
      </c>
      <c r="DT6" s="33">
        <f t="shared" si="13"/>
        <v>3.66</v>
      </c>
      <c r="DU6" s="33">
        <f t="shared" si="13"/>
        <v>3.43</v>
      </c>
      <c r="DV6" s="33">
        <f t="shared" si="13"/>
        <v>4.45</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0.41</v>
      </c>
      <c r="ED6" s="33">
        <f t="shared" ref="ED6:EL6" si="14">IF(ED7="",NA(),ED7)</f>
        <v>1.5</v>
      </c>
      <c r="EE6" s="33">
        <f t="shared" si="14"/>
        <v>0.53</v>
      </c>
      <c r="EF6" s="33">
        <f t="shared" si="14"/>
        <v>1.95</v>
      </c>
      <c r="EG6" s="33">
        <f t="shared" si="14"/>
        <v>0.53</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313726</v>
      </c>
      <c r="D7" s="35">
        <v>46</v>
      </c>
      <c r="E7" s="35">
        <v>1</v>
      </c>
      <c r="F7" s="35">
        <v>0</v>
      </c>
      <c r="G7" s="35">
        <v>1</v>
      </c>
      <c r="H7" s="35" t="s">
        <v>93</v>
      </c>
      <c r="I7" s="35" t="s">
        <v>94</v>
      </c>
      <c r="J7" s="35" t="s">
        <v>95</v>
      </c>
      <c r="K7" s="35" t="s">
        <v>96</v>
      </c>
      <c r="L7" s="35" t="s">
        <v>97</v>
      </c>
      <c r="M7" s="36" t="s">
        <v>98</v>
      </c>
      <c r="N7" s="36">
        <v>63.13</v>
      </c>
      <c r="O7" s="36">
        <v>99.44</v>
      </c>
      <c r="P7" s="36">
        <v>2970</v>
      </c>
      <c r="Q7" s="36">
        <v>15533</v>
      </c>
      <c r="R7" s="36">
        <v>56.94</v>
      </c>
      <c r="S7" s="36">
        <v>272.8</v>
      </c>
      <c r="T7" s="36">
        <v>15398</v>
      </c>
      <c r="U7" s="36">
        <v>57.21</v>
      </c>
      <c r="V7" s="36">
        <v>269.14999999999998</v>
      </c>
      <c r="W7" s="36">
        <v>122.66</v>
      </c>
      <c r="X7" s="36">
        <v>117.38</v>
      </c>
      <c r="Y7" s="36">
        <v>120.46</v>
      </c>
      <c r="Z7" s="36">
        <v>128.55000000000001</v>
      </c>
      <c r="AA7" s="36">
        <v>122.21</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189.62</v>
      </c>
      <c r="AT7" s="36">
        <v>322.24</v>
      </c>
      <c r="AU7" s="36">
        <v>282.22000000000003</v>
      </c>
      <c r="AV7" s="36">
        <v>110.95</v>
      </c>
      <c r="AW7" s="36">
        <v>109.44</v>
      </c>
      <c r="AX7" s="36">
        <v>995.5</v>
      </c>
      <c r="AY7" s="36">
        <v>915.5</v>
      </c>
      <c r="AZ7" s="36">
        <v>963.24</v>
      </c>
      <c r="BA7" s="36">
        <v>381.53</v>
      </c>
      <c r="BB7" s="36">
        <v>391.54</v>
      </c>
      <c r="BC7" s="36">
        <v>262.74</v>
      </c>
      <c r="BD7" s="36">
        <v>543.05999999999995</v>
      </c>
      <c r="BE7" s="36">
        <v>530.45000000000005</v>
      </c>
      <c r="BF7" s="36">
        <v>517.86</v>
      </c>
      <c r="BG7" s="36">
        <v>511.75</v>
      </c>
      <c r="BH7" s="36">
        <v>477.08</v>
      </c>
      <c r="BI7" s="36">
        <v>414.59</v>
      </c>
      <c r="BJ7" s="36">
        <v>404.78</v>
      </c>
      <c r="BK7" s="36">
        <v>400.38</v>
      </c>
      <c r="BL7" s="36">
        <v>393.27</v>
      </c>
      <c r="BM7" s="36">
        <v>386.97</v>
      </c>
      <c r="BN7" s="36">
        <v>276.38</v>
      </c>
      <c r="BO7" s="36">
        <v>119.03</v>
      </c>
      <c r="BP7" s="36">
        <v>115.57</v>
      </c>
      <c r="BQ7" s="36">
        <v>119.58</v>
      </c>
      <c r="BR7" s="36">
        <v>133.01</v>
      </c>
      <c r="BS7" s="36">
        <v>125.3</v>
      </c>
      <c r="BT7" s="36">
        <v>97.71</v>
      </c>
      <c r="BU7" s="36">
        <v>98.07</v>
      </c>
      <c r="BV7" s="36">
        <v>96.56</v>
      </c>
      <c r="BW7" s="36">
        <v>100.47</v>
      </c>
      <c r="BX7" s="36">
        <v>101.72</v>
      </c>
      <c r="BY7" s="36">
        <v>104.99</v>
      </c>
      <c r="BZ7" s="36">
        <v>127.79</v>
      </c>
      <c r="CA7" s="36">
        <v>131.57</v>
      </c>
      <c r="CB7" s="36">
        <v>127.3</v>
      </c>
      <c r="CC7" s="36">
        <v>114.58</v>
      </c>
      <c r="CD7" s="36">
        <v>121.36</v>
      </c>
      <c r="CE7" s="36">
        <v>173.56</v>
      </c>
      <c r="CF7" s="36">
        <v>172.26</v>
      </c>
      <c r="CG7" s="36">
        <v>177.14</v>
      </c>
      <c r="CH7" s="36">
        <v>169.82</v>
      </c>
      <c r="CI7" s="36">
        <v>168.2</v>
      </c>
      <c r="CJ7" s="36">
        <v>163.72</v>
      </c>
      <c r="CK7" s="36">
        <v>59.48</v>
      </c>
      <c r="CL7" s="36">
        <v>59.73</v>
      </c>
      <c r="CM7" s="36">
        <v>58.87</v>
      </c>
      <c r="CN7" s="36">
        <v>57.33</v>
      </c>
      <c r="CO7" s="36">
        <v>56.84</v>
      </c>
      <c r="CP7" s="36">
        <v>55.84</v>
      </c>
      <c r="CQ7" s="36">
        <v>55.68</v>
      </c>
      <c r="CR7" s="36">
        <v>55.64</v>
      </c>
      <c r="CS7" s="36">
        <v>55.13</v>
      </c>
      <c r="CT7" s="36">
        <v>54.77</v>
      </c>
      <c r="CU7" s="36">
        <v>59.76</v>
      </c>
      <c r="CV7" s="36">
        <v>81.28</v>
      </c>
      <c r="CW7" s="36">
        <v>80.900000000000006</v>
      </c>
      <c r="CX7" s="36">
        <v>80.19</v>
      </c>
      <c r="CY7" s="36">
        <v>80.03</v>
      </c>
      <c r="CZ7" s="36">
        <v>80.05</v>
      </c>
      <c r="DA7" s="36">
        <v>83.11</v>
      </c>
      <c r="DB7" s="36">
        <v>83.18</v>
      </c>
      <c r="DC7" s="36">
        <v>83.09</v>
      </c>
      <c r="DD7" s="36">
        <v>83</v>
      </c>
      <c r="DE7" s="36">
        <v>82.89</v>
      </c>
      <c r="DF7" s="36">
        <v>89.95</v>
      </c>
      <c r="DG7" s="36">
        <v>38.270000000000003</v>
      </c>
      <c r="DH7" s="36">
        <v>38.479999999999997</v>
      </c>
      <c r="DI7" s="36">
        <v>39.909999999999997</v>
      </c>
      <c r="DJ7" s="36">
        <v>43.31</v>
      </c>
      <c r="DK7" s="36">
        <v>44.79</v>
      </c>
      <c r="DL7" s="36">
        <v>37.090000000000003</v>
      </c>
      <c r="DM7" s="36">
        <v>38.07</v>
      </c>
      <c r="DN7" s="36">
        <v>39.06</v>
      </c>
      <c r="DO7" s="36">
        <v>46.66</v>
      </c>
      <c r="DP7" s="36">
        <v>47.46</v>
      </c>
      <c r="DQ7" s="36">
        <v>47.18</v>
      </c>
      <c r="DR7" s="36">
        <v>5.19</v>
      </c>
      <c r="DS7" s="36">
        <v>4</v>
      </c>
      <c r="DT7" s="36">
        <v>3.66</v>
      </c>
      <c r="DU7" s="36">
        <v>3.43</v>
      </c>
      <c r="DV7" s="36">
        <v>4.45</v>
      </c>
      <c r="DW7" s="36">
        <v>6.63</v>
      </c>
      <c r="DX7" s="36">
        <v>7.73</v>
      </c>
      <c r="DY7" s="36">
        <v>8.8699999999999992</v>
      </c>
      <c r="DZ7" s="36">
        <v>9.85</v>
      </c>
      <c r="EA7" s="36">
        <v>9.7100000000000009</v>
      </c>
      <c r="EB7" s="36">
        <v>13.18</v>
      </c>
      <c r="EC7" s="36">
        <v>0.41</v>
      </c>
      <c r="ED7" s="36">
        <v>1.5</v>
      </c>
      <c r="EE7" s="36">
        <v>0.53</v>
      </c>
      <c r="EF7" s="36">
        <v>1.95</v>
      </c>
      <c r="EG7" s="36">
        <v>0.53</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2017-02-08T23:34:34Z</cp:lastPrinted>
  <dcterms:created xsi:type="dcterms:W3CDTF">2017-02-01T08:46:37Z</dcterms:created>
  <dcterms:modified xsi:type="dcterms:W3CDTF">2017-02-09T00:11:18Z</dcterms:modified>
</cp:coreProperties>
</file>