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O6" i="5"/>
  <c r="R10" i="4" s="1"/>
  <c r="N6" i="5"/>
  <c r="J10" i="4" s="1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<sst xmlns="http://schemas.openxmlformats.org/spreadsheetml/2006/main" count="218" uniqueCount="108">
  <si>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</si>
  <si>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</si>
  <si>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</si>
  <si>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</si>
  <si>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</si>
  <si>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</si>
  <si>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</si>
  <si>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</si>
  <si>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</si>
  <si>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</si>
  <si>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</si>
  <si>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</si>
  <si>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</si>
  <si>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</si>
  <si>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</si>
  <si>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</si>
  <si>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</si>
  <si>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</si>
  <si>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</si>
  <si>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</si>
  <si>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</si>
  <si>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</si>
  <si>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</si>
  <si>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</si>
  <si>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</si>
  <si>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</si>
  <si>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</si>
  <si>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</si>
  <si>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</si>
  <si>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</si>
  <si>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</si>
  <si>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</si>
  <si>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</si>
  <si>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</si>
  <si>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</si>
  <si>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</si>
  <si>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</si>
  <si>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</si>
  <si>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</si>
  <si>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</si>
  <si>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</si>
  <si>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</si>
  <si>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</si>
  <si>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</si>
  <si>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</si>
  <si>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</si>
  <si>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</si>
  <si>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</si>
  <si>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</si>
  <si>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</si>
  <si>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</si>
  <si>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</si>
  <si>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</si>
  <si>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</si>
  <si>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</si>
  <si>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</si>
  <si>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</si>
  <si>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</si>
  <si>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</si>
  <si>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</si>
  <si>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</si>
  <si>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</si>
  <si>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</si>
  <si>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</si>
  <si>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</si>
  <si>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</si>
  <si>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</si>
  <si>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</si>
  <si>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</si>
  <si>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</si>
  <si>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</si>
  <si>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</si>
  <si>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</si>
  <si>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</si>
  <si>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</si>
  <si>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</si>
  <si>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</si>
  <si>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</si>
  <si>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</si>
  <si>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</si>
  <si>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</si>
  <si>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</si>
  <si>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</si>
  <si>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</si>
  <si>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</si>
  <si>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</si>
  <si>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</si>
  <si>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</si>
  <si>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</si>
  <si>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</si>
  <si>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</si>
  <si>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</si>
  <si>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</si>
  <si>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大山町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</si>
  <si>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</si>
  <si>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</si>
  <si>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</si>
  <si>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</si>
  <si>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</si>
  <si>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</si>
  <si>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</si>
  <si>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</si>
  <si>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</si>
  <si>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</si>
  <si>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</si>
  <si>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　類似団体平均を下回っている。
平成23年度において更新を行っているが、それ以降は行われていない。計画的な更新ができるよう、管路状況の把握、管理に努めたい。</t>
    <rPh sb="17" eb="19">
      <t>ヘイセイ</t>
    </rPh>
    <rPh sb="21" eb="23">
      <t>ネンド</t>
    </rPh>
    <rPh sb="27" eb="29">
      <t>コウシン</t>
    </rPh>
    <rPh sb="30" eb="31">
      <t>オコナ</t>
    </rPh>
    <rPh sb="39" eb="41">
      <t>イコウ</t>
    </rPh>
    <rPh sb="42" eb="43">
      <t>オコナ</t>
    </rPh>
    <rPh sb="50" eb="53">
      <t>ケイカクテキ</t>
    </rPh>
    <rPh sb="54" eb="56">
      <t>コウシン</t>
    </rPh>
    <rPh sb="63" eb="65">
      <t>カンロ</t>
    </rPh>
    <rPh sb="65" eb="67">
      <t>ジョウキョウ</t>
    </rPh>
    <rPh sb="68" eb="70">
      <t>ハアク</t>
    </rPh>
    <rPh sb="71" eb="73">
      <t>カンリ</t>
    </rPh>
    <rPh sb="74" eb="75">
      <t>ツト</t>
    </rPh>
    <phoneticPr fontId="4"/>
  </si>
  <si>
    <t>①収益的収支比率は、100%を下回り、健全経営とはいえない。ただし、簡易水道事業に関しては全国平均、類似団体平均も100%を大きく下回っている現状である。
④企業債残高対給水比率をみると、全国平均、類似団体平均より低くなっている。これは、企業債への依存度が他団体と比較して低いこと、または給水収益が多いことを示している。
⑤料金回収率も100%を下回っていて、料金収入で賄うべき経費を回収できているとはいえないが、平成26年度、平成27年においては全国平均、類似団体平均と比較して高い数値を示している。
⑥給水原価についても、全国平均、類似団体と比較して低い数値となっている。
また、⑦施設利用率については、類似団体を上回っているが、全国平均は下回っている。100%に近づけていけるよう、施設の適正化に努めたい。
⑧有収率は全国平均、類似団体を大きく上回り、90%以上となっている。これは施設の稼動が収益に結びついていることを示している。</t>
    <rPh sb="1" eb="4">
      <t>シュウエキテキ</t>
    </rPh>
    <rPh sb="4" eb="6">
      <t>シュウシ</t>
    </rPh>
    <rPh sb="6" eb="8">
      <t>ヒリツ</t>
    </rPh>
    <rPh sb="15" eb="17">
      <t>シタマワ</t>
    </rPh>
    <rPh sb="19" eb="21">
      <t>ケンゼン</t>
    </rPh>
    <rPh sb="21" eb="23">
      <t>ケイエイ</t>
    </rPh>
    <rPh sb="34" eb="36">
      <t>カンイ</t>
    </rPh>
    <rPh sb="36" eb="38">
      <t>スイドウ</t>
    </rPh>
    <rPh sb="38" eb="40">
      <t>ジギョウ</t>
    </rPh>
    <rPh sb="41" eb="42">
      <t>カン</t>
    </rPh>
    <rPh sb="45" eb="47">
      <t>ゼンコク</t>
    </rPh>
    <rPh sb="47" eb="49">
      <t>ヘイキン</t>
    </rPh>
    <rPh sb="50" eb="52">
      <t>ルイジ</t>
    </rPh>
    <rPh sb="52" eb="54">
      <t>ダンタイ</t>
    </rPh>
    <rPh sb="54" eb="56">
      <t>ヘイキン</t>
    </rPh>
    <rPh sb="62" eb="63">
      <t>オオ</t>
    </rPh>
    <rPh sb="65" eb="67">
      <t>シタマワ</t>
    </rPh>
    <rPh sb="71" eb="73">
      <t>ゲンジョウ</t>
    </rPh>
    <rPh sb="162" eb="164">
      <t>リョウキン</t>
    </rPh>
    <rPh sb="164" eb="166">
      <t>カイシュウ</t>
    </rPh>
    <rPh sb="166" eb="167">
      <t>リツ</t>
    </rPh>
    <rPh sb="173" eb="175">
      <t>シタマワ</t>
    </rPh>
    <rPh sb="180" eb="182">
      <t>リョウキン</t>
    </rPh>
    <rPh sb="182" eb="184">
      <t>シュウニュウ</t>
    </rPh>
    <rPh sb="185" eb="186">
      <t>マカナ</t>
    </rPh>
    <rPh sb="189" eb="191">
      <t>ケイヒ</t>
    </rPh>
    <rPh sb="192" eb="194">
      <t>カイシュウ</t>
    </rPh>
    <rPh sb="207" eb="209">
      <t>ヘイセイ</t>
    </rPh>
    <rPh sb="211" eb="213">
      <t>ネンド</t>
    </rPh>
    <rPh sb="214" eb="216">
      <t>ヘイセイ</t>
    </rPh>
    <rPh sb="218" eb="219">
      <t>ネン</t>
    </rPh>
    <rPh sb="224" eb="226">
      <t>ゼンコク</t>
    </rPh>
    <rPh sb="226" eb="228">
      <t>ヘイキン</t>
    </rPh>
    <rPh sb="229" eb="231">
      <t>ルイジ</t>
    </rPh>
    <rPh sb="231" eb="233">
      <t>ダンタイ</t>
    </rPh>
    <rPh sb="233" eb="235">
      <t>ヘイキン</t>
    </rPh>
    <rPh sb="236" eb="238">
      <t>ヒカク</t>
    </rPh>
    <rPh sb="240" eb="241">
      <t>タカ</t>
    </rPh>
    <rPh sb="242" eb="244">
      <t>スウチ</t>
    </rPh>
    <rPh sb="245" eb="246">
      <t>シメ</t>
    </rPh>
    <rPh sb="253" eb="255">
      <t>キュウスイ</t>
    </rPh>
    <rPh sb="255" eb="257">
      <t>ゲンカ</t>
    </rPh>
    <rPh sb="263" eb="265">
      <t>ゼンコク</t>
    </rPh>
    <rPh sb="265" eb="267">
      <t>ヘイキン</t>
    </rPh>
    <rPh sb="268" eb="270">
      <t>ルイジ</t>
    </rPh>
    <rPh sb="270" eb="272">
      <t>ダンタイ</t>
    </rPh>
    <rPh sb="273" eb="275">
      <t>ヒカク</t>
    </rPh>
    <rPh sb="277" eb="278">
      <t>ヒク</t>
    </rPh>
    <rPh sb="279" eb="281">
      <t>スウチ</t>
    </rPh>
    <rPh sb="293" eb="295">
      <t>シセツ</t>
    </rPh>
    <rPh sb="295" eb="298">
      <t>リヨウリツ</t>
    </rPh>
    <rPh sb="304" eb="306">
      <t>ルイジ</t>
    </rPh>
    <rPh sb="306" eb="308">
      <t>ダンタイ</t>
    </rPh>
    <rPh sb="309" eb="311">
      <t>ウワマワ</t>
    </rPh>
    <rPh sb="317" eb="319">
      <t>ゼンコク</t>
    </rPh>
    <rPh sb="319" eb="321">
      <t>ヘイキン</t>
    </rPh>
    <rPh sb="322" eb="324">
      <t>シタマワ</t>
    </rPh>
    <rPh sb="334" eb="335">
      <t>チカ</t>
    </rPh>
    <rPh sb="344" eb="346">
      <t>シセツ</t>
    </rPh>
    <rPh sb="347" eb="350">
      <t>テキセイカ</t>
    </rPh>
    <rPh sb="351" eb="352">
      <t>ツト</t>
    </rPh>
    <rPh sb="358" eb="359">
      <t>ユウ</t>
    </rPh>
    <rPh sb="359" eb="360">
      <t>シュウ</t>
    </rPh>
    <rPh sb="360" eb="361">
      <t>リツ</t>
    </rPh>
    <rPh sb="362" eb="364">
      <t>ゼンコク</t>
    </rPh>
    <rPh sb="364" eb="366">
      <t>ヘイキン</t>
    </rPh>
    <rPh sb="367" eb="369">
      <t>ルイジ</t>
    </rPh>
    <rPh sb="369" eb="371">
      <t>ダンタイ</t>
    </rPh>
    <rPh sb="372" eb="373">
      <t>オオ</t>
    </rPh>
    <rPh sb="375" eb="377">
      <t>ウワマワ</t>
    </rPh>
    <rPh sb="382" eb="384">
      <t>イジョウ</t>
    </rPh>
    <rPh sb="394" eb="396">
      <t>シセツ</t>
    </rPh>
    <rPh sb="397" eb="399">
      <t>カドウ</t>
    </rPh>
    <rPh sb="400" eb="402">
      <t>シュウエキ</t>
    </rPh>
    <rPh sb="403" eb="404">
      <t>ムス</t>
    </rPh>
    <rPh sb="413" eb="414">
      <t>シメ</t>
    </rPh>
    <phoneticPr fontId="4"/>
  </si>
  <si>
    <r>
      <t>簡易水道事業単独での経営状態は、健全であるとはいえないが、全国的、類似団体も同じような傾向を示している。また、それらの指標と比較して大きく悪化している項目も特にない。</t>
    </r>
    <r>
      <rPr>
        <sz val="11"/>
        <rFont val="ＭＳ ゴシック"/>
        <family val="3"/>
        <charset val="128"/>
      </rPr>
      <t>上水道事業との統合により、経営の明確化、固定資産状況の把握ができるため、健全経営を目指しより一層計画立てた運営を行いたい。</t>
    </r>
    <rPh sb="0" eb="2">
      <t>カンイ</t>
    </rPh>
    <rPh sb="2" eb="4">
      <t>スイドウ</t>
    </rPh>
    <rPh sb="4" eb="6">
      <t>ジギョウ</t>
    </rPh>
    <rPh sb="6" eb="8">
      <t>タンドク</t>
    </rPh>
    <rPh sb="10" eb="12">
      <t>ケイエイ</t>
    </rPh>
    <rPh sb="12" eb="14">
      <t>ジョウタイ</t>
    </rPh>
    <rPh sb="16" eb="18">
      <t>ケンゼン</t>
    </rPh>
    <rPh sb="29" eb="32">
      <t>ゼンコクテキ</t>
    </rPh>
    <rPh sb="33" eb="35">
      <t>ルイジ</t>
    </rPh>
    <rPh sb="35" eb="37">
      <t>ダンタイ</t>
    </rPh>
    <rPh sb="38" eb="39">
      <t>オナ</t>
    </rPh>
    <rPh sb="43" eb="45">
      <t>ケイコウ</t>
    </rPh>
    <rPh sb="46" eb="47">
      <t>シメ</t>
    </rPh>
    <rPh sb="59" eb="61">
      <t>シヒョウ</t>
    </rPh>
    <rPh sb="62" eb="64">
      <t>ヒカク</t>
    </rPh>
    <rPh sb="66" eb="67">
      <t>オオ</t>
    </rPh>
    <rPh sb="69" eb="71">
      <t>アッカ</t>
    </rPh>
    <rPh sb="75" eb="77">
      <t>コウモク</t>
    </rPh>
    <rPh sb="78" eb="79">
      <t>トク</t>
    </rPh>
    <rPh sb="83" eb="86">
      <t>ジョウスイドウ</t>
    </rPh>
    <rPh sb="86" eb="88">
      <t>ジギョウ</t>
    </rPh>
    <rPh sb="90" eb="92">
      <t>トウゴウ</t>
    </rPh>
    <rPh sb="96" eb="98">
      <t>ケイエイ</t>
    </rPh>
    <rPh sb="99" eb="102">
      <t>メイカクカ</t>
    </rPh>
    <rPh sb="103" eb="105">
      <t>コテイ</t>
    </rPh>
    <rPh sb="105" eb="107">
      <t>シサン</t>
    </rPh>
    <rPh sb="107" eb="109">
      <t>ジョウキョウ</t>
    </rPh>
    <rPh sb="110" eb="112">
      <t>ハアク</t>
    </rPh>
    <rPh sb="119" eb="121">
      <t>ケンゼン</t>
    </rPh>
    <rPh sb="121" eb="123">
      <t>ケイエイ</t>
    </rPh>
    <rPh sb="124" eb="126">
      <t>メザ</t>
    </rPh>
    <rPh sb="129" eb="131">
      <t>イッソウ</t>
    </rPh>
    <rPh sb="131" eb="133">
      <t>ケイカク</t>
    </rPh>
    <rPh sb="133" eb="134">
      <t>ダ</t>
    </rPh>
    <rPh sb="136" eb="138">
      <t>ウンエイ</t>
    </rPh>
    <rPh sb="139" eb="140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</si>
</sst>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 formatCode="#,##0.00;&quot;△&quot;#,##0.00;&quot;-&quot;">
                  <c:v>4.22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50944"/>
        <c:axId val="4445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50944"/>
        <c:axId val="44452864"/>
      </c:lineChart>
      <c:dateAx>
        <c:axId val="4445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452864"/>
        <c:crosses val="autoZero"/>
        <c:auto val="1"/>
        <c:lblOffset val="100"/>
        <c:baseTimeUnit val="years"/>
      </c:dateAx>
      <c:valAx>
        <c:axId val="4445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5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59.02</c:v>
                </c:pt>
                <c:pt idx="1">
                  <c:v>62.9</c:v>
                </c:pt>
                <c:pt idx="2">
                  <c:v>59.07</c:v>
                </c:pt>
                <c:pt idx="3">
                  <c:v>53.26</c:v>
                </c:pt>
                <c:pt idx="4">
                  <c:v>52.28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09056"/>
        <c:axId val="8651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09056"/>
        <c:axId val="86510976"/>
      </c:lineChart>
      <c:dateAx>
        <c:axId val="8650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10976"/>
        <c:crosses val="autoZero"/>
        <c:auto val="1"/>
        <c:lblOffset val="100"/>
        <c:baseTimeUnit val="years"/>
      </c:dateAx>
      <c:valAx>
        <c:axId val="8651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0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95.49</c:v>
                </c:pt>
                <c:pt idx="1">
                  <c:v>94.99</c:v>
                </c:pt>
                <c:pt idx="2">
                  <c:v>94.71</c:v>
                </c:pt>
                <c:pt idx="3">
                  <c:v>94.34</c:v>
                </c:pt>
                <c:pt idx="4">
                  <c:v>94.25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45536"/>
        <c:axId val="8654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45536"/>
        <c:axId val="86547456"/>
      </c:lineChart>
      <c:dateAx>
        <c:axId val="8654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47456"/>
        <c:crosses val="autoZero"/>
        <c:auto val="1"/>
        <c:lblOffset val="100"/>
        <c:baseTimeUnit val="years"/>
      </c:dateAx>
      <c:valAx>
        <c:axId val="8654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4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42.18</c:v>
                </c:pt>
                <c:pt idx="1">
                  <c:v>70.88</c:v>
                </c:pt>
                <c:pt idx="2">
                  <c:v>69.22</c:v>
                </c:pt>
                <c:pt idx="3">
                  <c:v>63.08</c:v>
                </c:pt>
                <c:pt idx="4">
                  <c:v>55.17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83328"/>
        <c:axId val="4448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83328"/>
        <c:axId val="44485248"/>
      </c:lineChart>
      <c:dateAx>
        <c:axId val="4448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485248"/>
        <c:crosses val="autoZero"/>
        <c:auto val="1"/>
        <c:lblOffset val="100"/>
        <c:baseTimeUnit val="years"/>
      </c:dateAx>
      <c:valAx>
        <c:axId val="4448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8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37664"/>
        <c:axId val="7753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37664"/>
        <c:axId val="77539584"/>
      </c:lineChart>
      <c:dateAx>
        <c:axId val="7753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539584"/>
        <c:crosses val="autoZero"/>
        <c:auto val="1"/>
        <c:lblOffset val="100"/>
        <c:baseTimeUnit val="years"/>
      </c:dateAx>
      <c:valAx>
        <c:axId val="7753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53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87968"/>
        <c:axId val="7758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87968"/>
        <c:axId val="77589888"/>
      </c:lineChart>
      <c:dateAx>
        <c:axId val="7758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589888"/>
        <c:crosses val="autoZero"/>
        <c:auto val="1"/>
        <c:lblOffset val="100"/>
        <c:baseTimeUnit val="years"/>
      </c:dateAx>
      <c:valAx>
        <c:axId val="7758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58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976"/>
        <c:axId val="7840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976"/>
        <c:axId val="78400896"/>
      </c:lineChart>
      <c:dateAx>
        <c:axId val="7839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00896"/>
        <c:crosses val="autoZero"/>
        <c:auto val="1"/>
        <c:lblOffset val="100"/>
        <c:baseTimeUnit val="years"/>
      </c:dateAx>
      <c:valAx>
        <c:axId val="7840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398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39936"/>
        <c:axId val="7844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39936"/>
        <c:axId val="78441856"/>
      </c:lineChart>
      <c:dateAx>
        <c:axId val="784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41856"/>
        <c:crosses val="autoZero"/>
        <c:auto val="1"/>
        <c:lblOffset val="100"/>
        <c:baseTimeUnit val="years"/>
      </c:dateAx>
      <c:valAx>
        <c:axId val="7844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4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2306.69</c:v>
                </c:pt>
                <c:pt idx="1">
                  <c:v>1873.56</c:v>
                </c:pt>
                <c:pt idx="2">
                  <c:v>1912.77</c:v>
                </c:pt>
                <c:pt idx="3">
                  <c:v>909</c:v>
                </c:pt>
                <c:pt idx="4">
                  <c:v>814.59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24992"/>
        <c:axId val="7952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24992"/>
        <c:axId val="79526912"/>
      </c:lineChart>
      <c:dateAx>
        <c:axId val="7952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526912"/>
        <c:crosses val="autoZero"/>
        <c:auto val="1"/>
        <c:lblOffset val="100"/>
        <c:baseTimeUnit val="years"/>
      </c:dateAx>
      <c:valAx>
        <c:axId val="7952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2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24.79</c:v>
                </c:pt>
                <c:pt idx="1">
                  <c:v>40.24</c:v>
                </c:pt>
                <c:pt idx="2">
                  <c:v>39.56</c:v>
                </c:pt>
                <c:pt idx="3">
                  <c:v>60.4</c:v>
                </c:pt>
                <c:pt idx="4">
                  <c:v>51.27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38816"/>
        <c:axId val="8644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38816"/>
        <c:axId val="86446848"/>
      </c:lineChart>
      <c:dateAx>
        <c:axId val="7953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46848"/>
        <c:crosses val="autoZero"/>
        <c:auto val="1"/>
        <c:lblOffset val="100"/>
        <c:baseTimeUnit val="years"/>
      </c:dateAx>
      <c:valAx>
        <c:axId val="8644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3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107.57</c:v>
                </c:pt>
                <c:pt idx="1">
                  <c:v>74.3</c:v>
                </c:pt>
                <c:pt idx="2">
                  <c:v>75.98</c:v>
                </c:pt>
                <c:pt idx="3">
                  <c:v>107.81</c:v>
                </c:pt>
                <c:pt idx="4">
                  <c:v>130.15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64384"/>
        <c:axId val="8647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64384"/>
        <c:axId val="86478848"/>
      </c:lineChart>
      <c:dateAx>
        <c:axId val="8646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78848"/>
        <c:crosses val="autoZero"/>
        <c:auto val="1"/>
        <c:lblOffset val="100"/>
        <c:baseTimeUnit val="years"/>
      </c:dateAx>
      <c:valAx>
        <c:axId val="8647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6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CB71" sqref="CB7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鳥取県　大山町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17003</v>
      </c>
      <c r="AJ8" s="55"/>
      <c r="AK8" s="55"/>
      <c r="AL8" s="55"/>
      <c r="AM8" s="55"/>
      <c r="AN8" s="55"/>
      <c r="AO8" s="55"/>
      <c r="AP8" s="56"/>
      <c r="AQ8" s="46">
        <f>データ!R6</f>
        <v>189.83</v>
      </c>
      <c r="AR8" s="46"/>
      <c r="AS8" s="46"/>
      <c r="AT8" s="46"/>
      <c r="AU8" s="46"/>
      <c r="AV8" s="46"/>
      <c r="AW8" s="46"/>
      <c r="AX8" s="46"/>
      <c r="AY8" s="46">
        <f>データ!S6</f>
        <v>89.57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3.82</v>
      </c>
      <c r="S10" s="46"/>
      <c r="T10" s="46"/>
      <c r="U10" s="46"/>
      <c r="V10" s="46"/>
      <c r="W10" s="46"/>
      <c r="X10" s="46"/>
      <c r="Y10" s="46"/>
      <c r="Z10" s="80">
        <f>データ!P6</f>
        <v>1296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646</v>
      </c>
      <c r="AJ10" s="80"/>
      <c r="AK10" s="80"/>
      <c r="AL10" s="80"/>
      <c r="AM10" s="80"/>
      <c r="AN10" s="80"/>
      <c r="AO10" s="80"/>
      <c r="AP10" s="80"/>
      <c r="AQ10" s="46">
        <f>データ!U6</f>
        <v>10.1</v>
      </c>
      <c r="AR10" s="46"/>
      <c r="AS10" s="46"/>
      <c r="AT10" s="46"/>
      <c r="AU10" s="46"/>
      <c r="AV10" s="46"/>
      <c r="AW10" s="46"/>
      <c r="AX10" s="46"/>
      <c r="AY10" s="46">
        <f>データ!V6</f>
        <v>63.96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9" t="s">
        <v>106</v>
      </c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9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1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9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1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9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1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9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1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9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9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1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9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1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9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1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9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1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9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1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9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1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9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1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9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1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9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9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1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9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1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9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1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89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1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89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1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9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1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9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1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9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9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1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9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1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9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1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9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1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9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1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92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4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9" t="s">
        <v>107</v>
      </c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1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9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1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9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1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9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1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9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1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9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1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9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1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9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1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9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1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9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1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9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1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9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1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9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1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89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1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89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1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89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92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4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313866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鳥取県　大山町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3.82</v>
      </c>
      <c r="P6" s="32">
        <f t="shared" si="3"/>
        <v>1296</v>
      </c>
      <c r="Q6" s="32">
        <f t="shared" si="3"/>
        <v>17003</v>
      </c>
      <c r="R6" s="32">
        <f t="shared" si="3"/>
        <v>189.83</v>
      </c>
      <c r="S6" s="32">
        <f t="shared" si="3"/>
        <v>89.57</v>
      </c>
      <c r="T6" s="32">
        <f t="shared" si="3"/>
        <v>646</v>
      </c>
      <c r="U6" s="32">
        <f t="shared" si="3"/>
        <v>10.1</v>
      </c>
      <c r="V6" s="32">
        <f t="shared" si="3"/>
        <v>63.96</v>
      </c>
      <c r="W6" s="33">
        <f>IF(W7="",NA(),W7)</f>
        <v>42.18</v>
      </c>
      <c r="X6" s="33">
        <f t="shared" ref="X6:AF6" si="4">IF(X7="",NA(),X7)</f>
        <v>70.88</v>
      </c>
      <c r="Y6" s="33">
        <f t="shared" si="4"/>
        <v>69.22</v>
      </c>
      <c r="Z6" s="33">
        <f t="shared" si="4"/>
        <v>63.08</v>
      </c>
      <c r="AA6" s="33">
        <f t="shared" si="4"/>
        <v>55.17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2306.69</v>
      </c>
      <c r="BE6" s="33">
        <f t="shared" ref="BE6:BM6" si="7">IF(BE7="",NA(),BE7)</f>
        <v>1873.56</v>
      </c>
      <c r="BF6" s="33">
        <f t="shared" si="7"/>
        <v>1912.77</v>
      </c>
      <c r="BG6" s="33">
        <f t="shared" si="7"/>
        <v>909</v>
      </c>
      <c r="BH6" s="33">
        <f t="shared" si="7"/>
        <v>814.59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24.79</v>
      </c>
      <c r="BP6" s="33">
        <f t="shared" ref="BP6:BX6" si="8">IF(BP7="",NA(),BP7)</f>
        <v>40.24</v>
      </c>
      <c r="BQ6" s="33">
        <f t="shared" si="8"/>
        <v>39.56</v>
      </c>
      <c r="BR6" s="33">
        <f t="shared" si="8"/>
        <v>60.4</v>
      </c>
      <c r="BS6" s="33">
        <f t="shared" si="8"/>
        <v>51.27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107.57</v>
      </c>
      <c r="CA6" s="33">
        <f t="shared" ref="CA6:CI6" si="9">IF(CA7="",NA(),CA7)</f>
        <v>74.3</v>
      </c>
      <c r="CB6" s="33">
        <f t="shared" si="9"/>
        <v>75.98</v>
      </c>
      <c r="CC6" s="33">
        <f t="shared" si="9"/>
        <v>107.81</v>
      </c>
      <c r="CD6" s="33">
        <f t="shared" si="9"/>
        <v>130.15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59.02</v>
      </c>
      <c r="CL6" s="33">
        <f t="shared" ref="CL6:CT6" si="10">IF(CL7="",NA(),CL7)</f>
        <v>62.9</v>
      </c>
      <c r="CM6" s="33">
        <f t="shared" si="10"/>
        <v>59.07</v>
      </c>
      <c r="CN6" s="33">
        <f t="shared" si="10"/>
        <v>53.26</v>
      </c>
      <c r="CO6" s="33">
        <f t="shared" si="10"/>
        <v>52.28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95.49</v>
      </c>
      <c r="CW6" s="33">
        <f t="shared" ref="CW6:DE6" si="11">IF(CW7="",NA(),CW7)</f>
        <v>94.99</v>
      </c>
      <c r="CX6" s="33">
        <f t="shared" si="11"/>
        <v>94.71</v>
      </c>
      <c r="CY6" s="33">
        <f t="shared" si="11"/>
        <v>94.34</v>
      </c>
      <c r="CZ6" s="33">
        <f t="shared" si="11"/>
        <v>94.25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4.22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313866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3.82</v>
      </c>
      <c r="P7" s="36">
        <v>1296</v>
      </c>
      <c r="Q7" s="36">
        <v>17003</v>
      </c>
      <c r="R7" s="36">
        <v>189.83</v>
      </c>
      <c r="S7" s="36">
        <v>89.57</v>
      </c>
      <c r="T7" s="36">
        <v>646</v>
      </c>
      <c r="U7" s="36">
        <v>10.1</v>
      </c>
      <c r="V7" s="36">
        <v>63.96</v>
      </c>
      <c r="W7" s="36">
        <v>42.18</v>
      </c>
      <c r="X7" s="36">
        <v>70.88</v>
      </c>
      <c r="Y7" s="36">
        <v>69.22</v>
      </c>
      <c r="Z7" s="36">
        <v>63.08</v>
      </c>
      <c r="AA7" s="36">
        <v>55.17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2306.69</v>
      </c>
      <c r="BE7" s="36">
        <v>1873.56</v>
      </c>
      <c r="BF7" s="36">
        <v>1912.77</v>
      </c>
      <c r="BG7" s="36">
        <v>909</v>
      </c>
      <c r="BH7" s="36">
        <v>814.59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24.79</v>
      </c>
      <c r="BP7" s="36">
        <v>40.24</v>
      </c>
      <c r="BQ7" s="36">
        <v>39.56</v>
      </c>
      <c r="BR7" s="36">
        <v>60.4</v>
      </c>
      <c r="BS7" s="36">
        <v>51.27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107.57</v>
      </c>
      <c r="CA7" s="36">
        <v>74.3</v>
      </c>
      <c r="CB7" s="36">
        <v>75.98</v>
      </c>
      <c r="CC7" s="36">
        <v>107.81</v>
      </c>
      <c r="CD7" s="36">
        <v>130.15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59.02</v>
      </c>
      <c r="CL7" s="36">
        <v>62.9</v>
      </c>
      <c r="CM7" s="36">
        <v>59.07</v>
      </c>
      <c r="CN7" s="36">
        <v>53.26</v>
      </c>
      <c r="CO7" s="36">
        <v>52.28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95.49</v>
      </c>
      <c r="CW7" s="36">
        <v>94.99</v>
      </c>
      <c r="CX7" s="36">
        <v>94.71</v>
      </c>
      <c r="CY7" s="36">
        <v>94.34</v>
      </c>
      <c r="CZ7" s="36">
        <v>94.25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4.22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2017-02-16T01:40:52Z</cp:lastPrinted>
  <dcterms:created xsi:type="dcterms:W3CDTF">2016-12-02T02:20:28Z</dcterms:created>
  <dcterms:modified xsi:type="dcterms:W3CDTF">2017-02-23T00:23:06Z</dcterms:modified>
  <cp:category/>
</cp:coreProperties>
</file>