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ne ryohei\Desktop\経営比較分析表\"/>
    </mc:Choice>
  </mc:AlternateContent>
  <workbookProtection workbookPassword="8649" lockStructure="1"/>
  <bookViews>
    <workbookView xWindow="0" yWindow="0" windowWidth="19200" windowHeight="1182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<sst xmlns="http://schemas.openxmlformats.org/spreadsheetml/2006/main" count="217" uniqueCount="107">
  <si>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</si>
  <si>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</si>
  <si>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</si>
  <si>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</si>
  <si>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</si>
  <si>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</si>
  <si>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</si>
  <si>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</si>
  <si>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</si>
  <si>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</si>
  <si>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</si>
  <si>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</si>
  <si>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</si>
  <si>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</si>
  <si>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</si>
  <si>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</si>
  <si>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</si>
  <si>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</si>
  <si>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</si>
  <si>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</si>
  <si>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</si>
  <si>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</si>
  <si>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</si>
  <si>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</si>
  <si>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</si>
  <si>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</si>
  <si>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</si>
  <si>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</si>
  <si>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</si>
  <si>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</si>
  <si>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</si>
  <si>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</si>
  <si>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</si>
  <si>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</si>
  <si>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</si>
  <si>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</si>
  <si>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</si>
  <si>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</si>
  <si>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</si>
  <si>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</si>
  <si>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</si>
  <si>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</si>
  <si>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</si>
  <si>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</si>
  <si>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</si>
  <si>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</si>
  <si>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</si>
  <si>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</si>
  <si>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</si>
  <si>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</si>
  <si>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</si>
  <si>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</si>
  <si>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</si>
  <si>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</si>
  <si>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</si>
  <si>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</si>
  <si>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</si>
  <si>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</si>
  <si>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</si>
  <si>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</si>
  <si>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</si>
  <si>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</si>
  <si>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</si>
  <si>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</si>
  <si>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</si>
  <si>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</si>
  <si>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</si>
  <si>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</si>
  <si>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</si>
  <si>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</si>
  <si>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</si>
  <si>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</si>
  <si>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</si>
  <si>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</si>
  <si>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</si>
  <si>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</si>
  <si>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</si>
  <si>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</si>
  <si>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</si>
  <si>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</si>
  <si>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</si>
  <si>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</si>
  <si>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</si>
  <si>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</si>
  <si>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</si>
  <si>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</si>
  <si>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</si>
  <si>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</si>
  <si>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</si>
  <si>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</si>
  <si>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</si>
  <si>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</si>
  <si>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</si>
  <si>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伯耆町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</si>
  <si>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</si>
  <si>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</si>
  <si>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</si>
  <si>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</si>
  <si>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</si>
  <si>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</si>
  <si>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</si>
  <si>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</si>
  <si>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</si>
  <si>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</si>
  <si>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状、健全経営ができているとはいえない状況である。今後固定資産の老朽化が進むにつれ、修繕や更新が増加してくる。当然資金が必要となってくるため、企業債の借入、もしくは料金改定も視野に入れた資金運用が必要となる。</t>
    <rPh sb="0" eb="2">
      <t>ゲンジョウ</t>
    </rPh>
    <rPh sb="3" eb="5">
      <t>ケンゼン</t>
    </rPh>
    <rPh sb="5" eb="7">
      <t>ケイエイ</t>
    </rPh>
    <rPh sb="19" eb="21">
      <t>ジョウキョウ</t>
    </rPh>
    <rPh sb="25" eb="27">
      <t>コンゴ</t>
    </rPh>
    <rPh sb="27" eb="29">
      <t>コテイ</t>
    </rPh>
    <rPh sb="29" eb="31">
      <t>シサン</t>
    </rPh>
    <rPh sb="32" eb="34">
      <t>ロウキュウ</t>
    </rPh>
    <rPh sb="34" eb="35">
      <t>カ</t>
    </rPh>
    <rPh sb="36" eb="37">
      <t>スス</t>
    </rPh>
    <rPh sb="42" eb="44">
      <t>シュウゼン</t>
    </rPh>
    <rPh sb="45" eb="47">
      <t>コウシン</t>
    </rPh>
    <rPh sb="48" eb="50">
      <t>ゾウカ</t>
    </rPh>
    <rPh sb="55" eb="57">
      <t>トウゼン</t>
    </rPh>
    <rPh sb="57" eb="59">
      <t>シキン</t>
    </rPh>
    <rPh sb="60" eb="62">
      <t>ヒツヨウ</t>
    </rPh>
    <rPh sb="71" eb="73">
      <t>キギョウ</t>
    </rPh>
    <rPh sb="73" eb="74">
      <t>サイ</t>
    </rPh>
    <rPh sb="75" eb="77">
      <t>カリイレ</t>
    </rPh>
    <rPh sb="82" eb="84">
      <t>リョウキン</t>
    </rPh>
    <rPh sb="84" eb="86">
      <t>カイテイ</t>
    </rPh>
    <rPh sb="87" eb="89">
      <t>シヤ</t>
    </rPh>
    <rPh sb="90" eb="91">
      <t>イ</t>
    </rPh>
    <rPh sb="93" eb="95">
      <t>シキン</t>
    </rPh>
    <rPh sb="95" eb="97">
      <t>ウンヨウ</t>
    </rPh>
    <rPh sb="98" eb="100">
      <t>ヒツヨウ</t>
    </rPh>
    <phoneticPr fontId="4"/>
  </si>
  <si>
    <t>①有形固定資産減価償却率は、全国平均、類似団体を上回っており、今後も徐々に上昇していく見込みである。②管路経年化率も全国平均、類似団体を上回っている。これは③管路更新率にも関わってくるが、平成26年度より6年をかけ老朽管更新予定であるため、今後改善が見込まれ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ゼンコク</t>
    </rPh>
    <rPh sb="16" eb="18">
      <t>ヘイキン</t>
    </rPh>
    <rPh sb="19" eb="21">
      <t>ルイジ</t>
    </rPh>
    <rPh sb="21" eb="23">
      <t>ダンタイ</t>
    </rPh>
    <rPh sb="24" eb="26">
      <t>ウワマワ</t>
    </rPh>
    <rPh sb="31" eb="33">
      <t>コンゴ</t>
    </rPh>
    <rPh sb="34" eb="36">
      <t>ジョジョ</t>
    </rPh>
    <rPh sb="37" eb="39">
      <t>ジョウショウ</t>
    </rPh>
    <rPh sb="43" eb="45">
      <t>ミコ</t>
    </rPh>
    <rPh sb="51" eb="53">
      <t>カンロ</t>
    </rPh>
    <rPh sb="53" eb="56">
      <t>ケイネンカ</t>
    </rPh>
    <rPh sb="56" eb="57">
      <t>リツ</t>
    </rPh>
    <rPh sb="58" eb="60">
      <t>ゼンコク</t>
    </rPh>
    <rPh sb="60" eb="62">
      <t>ヘイキン</t>
    </rPh>
    <rPh sb="63" eb="65">
      <t>ルイジ</t>
    </rPh>
    <rPh sb="65" eb="67">
      <t>ダンタイ</t>
    </rPh>
    <rPh sb="68" eb="70">
      <t>ウワマワ</t>
    </rPh>
    <rPh sb="79" eb="81">
      <t>カンロ</t>
    </rPh>
    <rPh sb="81" eb="83">
      <t>コウシン</t>
    </rPh>
    <rPh sb="83" eb="84">
      <t>リツ</t>
    </rPh>
    <rPh sb="86" eb="87">
      <t>カカ</t>
    </rPh>
    <rPh sb="94" eb="96">
      <t>ヘイセイ</t>
    </rPh>
    <rPh sb="98" eb="100">
      <t>ネンド</t>
    </rPh>
    <rPh sb="103" eb="104">
      <t>ネン</t>
    </rPh>
    <rPh sb="107" eb="109">
      <t>ロウキュウ</t>
    </rPh>
    <rPh sb="109" eb="110">
      <t>カン</t>
    </rPh>
    <rPh sb="110" eb="112">
      <t>コウシン</t>
    </rPh>
    <rPh sb="112" eb="114">
      <t>ヨテイ</t>
    </rPh>
    <rPh sb="120" eb="122">
      <t>コンゴ</t>
    </rPh>
    <rPh sb="122" eb="124">
      <t>カイゼン</t>
    </rPh>
    <rPh sb="125" eb="127">
      <t>ミコ</t>
    </rPh>
    <phoneticPr fontId="4"/>
  </si>
  <si>
    <t>①経常収支比率は100%を下回り、収支が赤字であることがわかるが、100%に近づきつつあり改善がみられる。②累積欠損金比率は依然として高い数値を示しているため、健全経営ができているとはいえない。短期的な支払い能力を示す③流動比率は200%を超え健全性を増しているが、全国平均、類似団体よりも低い数値となっている。④企業債残高対給水収益比率は全国平均、類似団体を上回り、企業債への依存度が高いと判断される。⑤料金回収率は100%を下回っているため、料金によって必要な経費を回収できていない状況にある。⑦施設利用率は類似団体を上回っている。⑧有収率についても、全国平均、類似団体を上回っているため、比較的漏水が少ないと考えられる。</t>
    <rPh sb="1" eb="3">
      <t>ケイジョウ</t>
    </rPh>
    <rPh sb="3" eb="5">
      <t>シュウシ</t>
    </rPh>
    <rPh sb="5" eb="7">
      <t>ヒリツ</t>
    </rPh>
    <rPh sb="13" eb="15">
      <t>シタマワ</t>
    </rPh>
    <rPh sb="17" eb="19">
      <t>シュウシ</t>
    </rPh>
    <rPh sb="20" eb="22">
      <t>アカジ</t>
    </rPh>
    <rPh sb="38" eb="39">
      <t>チカ</t>
    </rPh>
    <rPh sb="45" eb="47">
      <t>カイゼン</t>
    </rPh>
    <rPh sb="54" eb="56">
      <t>ルイセキ</t>
    </rPh>
    <rPh sb="56" eb="59">
      <t>ケッソンキン</t>
    </rPh>
    <rPh sb="59" eb="61">
      <t>ヒリツ</t>
    </rPh>
    <rPh sb="62" eb="64">
      <t>イゼン</t>
    </rPh>
    <rPh sb="67" eb="68">
      <t>タカ</t>
    </rPh>
    <rPh sb="69" eb="71">
      <t>スウチ</t>
    </rPh>
    <rPh sb="72" eb="73">
      <t>シメ</t>
    </rPh>
    <rPh sb="80" eb="82">
      <t>ケンゼン</t>
    </rPh>
    <rPh sb="82" eb="84">
      <t>ケイエイ</t>
    </rPh>
    <rPh sb="97" eb="100">
      <t>タンキテキ</t>
    </rPh>
    <rPh sb="101" eb="103">
      <t>シハラ</t>
    </rPh>
    <rPh sb="104" eb="106">
      <t>ノウリョク</t>
    </rPh>
    <rPh sb="107" eb="108">
      <t>シメ</t>
    </rPh>
    <rPh sb="110" eb="112">
      <t>リュウドウ</t>
    </rPh>
    <rPh sb="112" eb="114">
      <t>ヒリツ</t>
    </rPh>
    <rPh sb="120" eb="121">
      <t>コ</t>
    </rPh>
    <rPh sb="122" eb="125">
      <t>ケンゼンセイ</t>
    </rPh>
    <rPh sb="126" eb="127">
      <t>マ</t>
    </rPh>
    <rPh sb="133" eb="135">
      <t>ゼンコク</t>
    </rPh>
    <rPh sb="135" eb="137">
      <t>ヘイキン</t>
    </rPh>
    <rPh sb="138" eb="140">
      <t>ルイジ</t>
    </rPh>
    <rPh sb="140" eb="142">
      <t>ダンタイ</t>
    </rPh>
    <rPh sb="145" eb="146">
      <t>ヒク</t>
    </rPh>
    <rPh sb="147" eb="149">
      <t>スウチ</t>
    </rPh>
    <rPh sb="157" eb="159">
      <t>キギョウ</t>
    </rPh>
    <rPh sb="159" eb="160">
      <t>サイ</t>
    </rPh>
    <rPh sb="160" eb="162">
      <t>ザンダカ</t>
    </rPh>
    <rPh sb="162" eb="163">
      <t>タイ</t>
    </rPh>
    <rPh sb="163" eb="165">
      <t>キュウスイ</t>
    </rPh>
    <rPh sb="165" eb="167">
      <t>シュウエキ</t>
    </rPh>
    <rPh sb="167" eb="169">
      <t>ヒリツ</t>
    </rPh>
    <rPh sb="170" eb="172">
      <t>ゼンコク</t>
    </rPh>
    <rPh sb="172" eb="174">
      <t>ヘイキン</t>
    </rPh>
    <rPh sb="175" eb="177">
      <t>ルイジ</t>
    </rPh>
    <rPh sb="177" eb="179">
      <t>ダンタイ</t>
    </rPh>
    <rPh sb="180" eb="182">
      <t>ウワマワ</t>
    </rPh>
    <rPh sb="184" eb="186">
      <t>キギョウ</t>
    </rPh>
    <rPh sb="186" eb="187">
      <t>サイ</t>
    </rPh>
    <rPh sb="189" eb="192">
      <t>イゾンド</t>
    </rPh>
    <rPh sb="193" eb="194">
      <t>タカ</t>
    </rPh>
    <rPh sb="196" eb="198">
      <t>ハンダン</t>
    </rPh>
    <rPh sb="250" eb="252">
      <t>シセツ</t>
    </rPh>
    <rPh sb="252" eb="255">
      <t>リヨウリツ</t>
    </rPh>
    <rPh sb="256" eb="258">
      <t>ルイジ</t>
    </rPh>
    <rPh sb="258" eb="260">
      <t>ダンタイ</t>
    </rPh>
    <rPh sb="261" eb="263">
      <t>ウワマワ</t>
    </rPh>
    <rPh sb="269" eb="270">
      <t>ユウ</t>
    </rPh>
    <rPh sb="270" eb="272">
      <t>シュウリツ</t>
    </rPh>
    <rPh sb="278" eb="280">
      <t>ゼンコク</t>
    </rPh>
    <rPh sb="280" eb="282">
      <t>ヘイキン</t>
    </rPh>
    <rPh sb="283" eb="285">
      <t>ルイジ</t>
    </rPh>
    <rPh sb="285" eb="287">
      <t>ダンタイ</t>
    </rPh>
    <rPh sb="288" eb="290">
      <t>ウワマワ</t>
    </rPh>
    <rPh sb="297" eb="300">
      <t>ヒカクテキ</t>
    </rPh>
    <rPh sb="300" eb="302">
      <t>ロウスイ</t>
    </rPh>
    <rPh sb="303" eb="304">
      <t>スク</t>
    </rPh>
    <rPh sb="307" eb="308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</si>
</sst>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0.44</c:v>
                </c:pt>
                <c:pt idx="4" formatCode="#,##0.00;&quot;△&quot;#,##0.00;&quot;-&quot;">
                  <c:v>0.79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70512"/>
        <c:axId val="336970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70512"/>
        <c:axId val="336970904"/>
      </c:lineChart>
      <c:dateAx>
        <c:axId val="33697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970904"/>
        <c:crosses val="autoZero"/>
        <c:auto val="1"/>
        <c:lblOffset val="100"/>
        <c:baseTimeUnit val="years"/>
      </c:dateAx>
      <c:valAx>
        <c:axId val="336970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97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53.23</c:v>
                </c:pt>
                <c:pt idx="1">
                  <c:v>54.46</c:v>
                </c:pt>
                <c:pt idx="2">
                  <c:v>54.52</c:v>
                </c:pt>
                <c:pt idx="3">
                  <c:v>52.44</c:v>
                </c:pt>
                <c:pt idx="4">
                  <c:v>54.09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605232"/>
        <c:axId val="33853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605232"/>
        <c:axId val="338534288"/>
      </c:lineChart>
      <c:dateAx>
        <c:axId val="33760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534288"/>
        <c:crosses val="autoZero"/>
        <c:auto val="1"/>
        <c:lblOffset val="100"/>
        <c:baseTimeUnit val="years"/>
      </c:dateAx>
      <c:valAx>
        <c:axId val="33853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60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90.91</c:v>
                </c:pt>
                <c:pt idx="1">
                  <c:v>90.91</c:v>
                </c:pt>
                <c:pt idx="2">
                  <c:v>90.91</c:v>
                </c:pt>
                <c:pt idx="3">
                  <c:v>91.74</c:v>
                </c:pt>
                <c:pt idx="4">
                  <c:v>91.74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535464"/>
        <c:axId val="33853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535464"/>
        <c:axId val="338535856"/>
      </c:lineChart>
      <c:dateAx>
        <c:axId val="338535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535856"/>
        <c:crosses val="autoZero"/>
        <c:auto val="1"/>
        <c:lblOffset val="100"/>
        <c:baseTimeUnit val="years"/>
      </c:dateAx>
      <c:valAx>
        <c:axId val="33853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535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91.76</c:v>
                </c:pt>
                <c:pt idx="2">
                  <c:v>87.71</c:v>
                </c:pt>
                <c:pt idx="3">
                  <c:v>93.69</c:v>
                </c:pt>
                <c:pt idx="4">
                  <c:v>99.76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72080"/>
        <c:axId val="336972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72080"/>
        <c:axId val="336972472"/>
      </c:lineChart>
      <c:dateAx>
        <c:axId val="33697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972472"/>
        <c:crosses val="autoZero"/>
        <c:auto val="1"/>
        <c:lblOffset val="100"/>
        <c:baseTimeUnit val="years"/>
      </c:dateAx>
      <c:valAx>
        <c:axId val="336972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97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37.47</c:v>
                </c:pt>
                <c:pt idx="1">
                  <c:v>39.24</c:v>
                </c:pt>
                <c:pt idx="2">
                  <c:v>44.91</c:v>
                </c:pt>
                <c:pt idx="3">
                  <c:v>48.16</c:v>
                </c:pt>
                <c:pt idx="4">
                  <c:v>48.35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884968"/>
        <c:axId val="33788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84968"/>
        <c:axId val="337885360"/>
      </c:lineChart>
      <c:dateAx>
        <c:axId val="337884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885360"/>
        <c:crosses val="autoZero"/>
        <c:auto val="1"/>
        <c:lblOffset val="100"/>
        <c:baseTimeUnit val="years"/>
      </c:dateAx>
      <c:valAx>
        <c:axId val="33788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884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17.11</c:v>
                </c:pt>
                <c:pt idx="1">
                  <c:v>17.11</c:v>
                </c:pt>
                <c:pt idx="2">
                  <c:v>17.11</c:v>
                </c:pt>
                <c:pt idx="3">
                  <c:v>17.079999999999998</c:v>
                </c:pt>
                <c:pt idx="4">
                  <c:v>17.079999999999998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886536"/>
        <c:axId val="33788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86536"/>
        <c:axId val="337886928"/>
      </c:lineChart>
      <c:dateAx>
        <c:axId val="337886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886928"/>
        <c:crosses val="autoZero"/>
        <c:auto val="1"/>
        <c:lblOffset val="100"/>
        <c:baseTimeUnit val="years"/>
      </c:dateAx>
      <c:valAx>
        <c:axId val="33788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886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287.05</c:v>
                </c:pt>
                <c:pt idx="1">
                  <c:v>285.54000000000002</c:v>
                </c:pt>
                <c:pt idx="2">
                  <c:v>378.2</c:v>
                </c:pt>
                <c:pt idx="3">
                  <c:v>168.39</c:v>
                </c:pt>
                <c:pt idx="4">
                  <c:v>166.66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888104"/>
        <c:axId val="33747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88104"/>
        <c:axId val="337471384"/>
      </c:lineChart>
      <c:dateAx>
        <c:axId val="337888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471384"/>
        <c:crosses val="autoZero"/>
        <c:auto val="1"/>
        <c:lblOffset val="100"/>
        <c:baseTimeUnit val="years"/>
      </c:dateAx>
      <c:valAx>
        <c:axId val="337471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888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449.89</c:v>
                </c:pt>
                <c:pt idx="1">
                  <c:v>837.25</c:v>
                </c:pt>
                <c:pt idx="2">
                  <c:v>762.15</c:v>
                </c:pt>
                <c:pt idx="3">
                  <c:v>171.63</c:v>
                </c:pt>
                <c:pt idx="4">
                  <c:v>221.04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72560"/>
        <c:axId val="337472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72560"/>
        <c:axId val="337472952"/>
      </c:lineChart>
      <c:dateAx>
        <c:axId val="33747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472952"/>
        <c:crosses val="autoZero"/>
        <c:auto val="1"/>
        <c:lblOffset val="100"/>
        <c:baseTimeUnit val="years"/>
      </c:dateAx>
      <c:valAx>
        <c:axId val="337472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47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760.44</c:v>
                </c:pt>
                <c:pt idx="1">
                  <c:v>603.79</c:v>
                </c:pt>
                <c:pt idx="2">
                  <c:v>571.41999999999996</c:v>
                </c:pt>
                <c:pt idx="3">
                  <c:v>601.11</c:v>
                </c:pt>
                <c:pt idx="4">
                  <c:v>592.38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74128"/>
        <c:axId val="337474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74128"/>
        <c:axId val="337474520"/>
      </c:lineChart>
      <c:dateAx>
        <c:axId val="33747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474520"/>
        <c:crosses val="autoZero"/>
        <c:auto val="1"/>
        <c:lblOffset val="100"/>
        <c:baseTimeUnit val="years"/>
      </c:dateAx>
      <c:valAx>
        <c:axId val="337474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47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82.34</c:v>
                </c:pt>
                <c:pt idx="2">
                  <c:v>68.91</c:v>
                </c:pt>
                <c:pt idx="3">
                  <c:v>79.78</c:v>
                </c:pt>
                <c:pt idx="4">
                  <c:v>77.06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602096"/>
        <c:axId val="337602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602096"/>
        <c:axId val="337602488"/>
      </c:lineChart>
      <c:dateAx>
        <c:axId val="33760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602488"/>
        <c:crosses val="autoZero"/>
        <c:auto val="1"/>
        <c:lblOffset val="100"/>
        <c:baseTimeUnit val="years"/>
      </c:dateAx>
      <c:valAx>
        <c:axId val="337602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60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195.11</c:v>
                </c:pt>
                <c:pt idx="1">
                  <c:v>126.5</c:v>
                </c:pt>
                <c:pt idx="2">
                  <c:v>150.63</c:v>
                </c:pt>
                <c:pt idx="3">
                  <c:v>130.25</c:v>
                </c:pt>
                <c:pt idx="4">
                  <c:v>134.69999999999999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603664"/>
        <c:axId val="33760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603664"/>
        <c:axId val="337604056"/>
      </c:lineChart>
      <c:dateAx>
        <c:axId val="33760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604056"/>
        <c:crosses val="autoZero"/>
        <c:auto val="1"/>
        <c:lblOffset val="100"/>
        <c:baseTimeUnit val="years"/>
      </c:dateAx>
      <c:valAx>
        <c:axId val="33760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60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V1" zoomScale="80" zoomScaleNormal="80" workbookViewId="0">
      <selection activeCell="BH10" sqref="BH10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鳥取県　伯耆町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11371</v>
      </c>
      <c r="AJ8" s="56"/>
      <c r="AK8" s="56"/>
      <c r="AL8" s="56"/>
      <c r="AM8" s="56"/>
      <c r="AN8" s="56"/>
      <c r="AO8" s="56"/>
      <c r="AP8" s="57"/>
      <c r="AQ8" s="47">
        <f>データ!R6</f>
        <v>139.44</v>
      </c>
      <c r="AR8" s="47"/>
      <c r="AS8" s="47"/>
      <c r="AT8" s="47"/>
      <c r="AU8" s="47"/>
      <c r="AV8" s="47"/>
      <c r="AW8" s="47"/>
      <c r="AX8" s="47"/>
      <c r="AY8" s="47">
        <f>データ!S6</f>
        <v>81.55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58.29</v>
      </c>
      <c r="K10" s="47"/>
      <c r="L10" s="47"/>
      <c r="M10" s="47"/>
      <c r="N10" s="47"/>
      <c r="O10" s="47"/>
      <c r="P10" s="47"/>
      <c r="Q10" s="47"/>
      <c r="R10" s="47">
        <f>データ!O6</f>
        <v>44.77</v>
      </c>
      <c r="S10" s="47"/>
      <c r="T10" s="47"/>
      <c r="U10" s="47"/>
      <c r="V10" s="47"/>
      <c r="W10" s="47"/>
      <c r="X10" s="47"/>
      <c r="Y10" s="47"/>
      <c r="Z10" s="78">
        <f>データ!P6</f>
        <v>2160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5083</v>
      </c>
      <c r="AJ10" s="78"/>
      <c r="AK10" s="78"/>
      <c r="AL10" s="78"/>
      <c r="AM10" s="78"/>
      <c r="AN10" s="78"/>
      <c r="AO10" s="78"/>
      <c r="AP10" s="78"/>
      <c r="AQ10" s="47">
        <f>データ!U6</f>
        <v>5.72</v>
      </c>
      <c r="AR10" s="47"/>
      <c r="AS10" s="47"/>
      <c r="AT10" s="47"/>
      <c r="AU10" s="47"/>
      <c r="AV10" s="47"/>
      <c r="AW10" s="47"/>
      <c r="AX10" s="47"/>
      <c r="AY10" s="47">
        <f>データ!V6</f>
        <v>888.64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104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313904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鳥取県　伯耆町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58.29</v>
      </c>
      <c r="O6" s="32">
        <f t="shared" si="3"/>
        <v>44.77</v>
      </c>
      <c r="P6" s="32">
        <f t="shared" si="3"/>
        <v>2160</v>
      </c>
      <c r="Q6" s="32">
        <f t="shared" si="3"/>
        <v>11371</v>
      </c>
      <c r="R6" s="32">
        <f t="shared" si="3"/>
        <v>139.44</v>
      </c>
      <c r="S6" s="32">
        <f t="shared" si="3"/>
        <v>81.55</v>
      </c>
      <c r="T6" s="32">
        <f t="shared" si="3"/>
        <v>5083</v>
      </c>
      <c r="U6" s="32">
        <f t="shared" si="3"/>
        <v>5.72</v>
      </c>
      <c r="V6" s="32">
        <f t="shared" si="3"/>
        <v>888.64</v>
      </c>
      <c r="W6" s="33">
        <f>IF(W7="",NA(),W7)</f>
        <v>58.53</v>
      </c>
      <c r="X6" s="33">
        <f t="shared" ref="X6:AF6" si="4">IF(X7="",NA(),X7)</f>
        <v>91.76</v>
      </c>
      <c r="Y6" s="33">
        <f t="shared" si="4"/>
        <v>87.71</v>
      </c>
      <c r="Z6" s="33">
        <f t="shared" si="4"/>
        <v>93.69</v>
      </c>
      <c r="AA6" s="33">
        <f t="shared" si="4"/>
        <v>99.76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3">
        <f>IF(AH7="",NA(),AH7)</f>
        <v>287.05</v>
      </c>
      <c r="AI6" s="33">
        <f t="shared" ref="AI6:AQ6" si="5">IF(AI7="",NA(),AI7)</f>
        <v>285.54000000000002</v>
      </c>
      <c r="AJ6" s="33">
        <f t="shared" si="5"/>
        <v>378.2</v>
      </c>
      <c r="AK6" s="33">
        <f t="shared" si="5"/>
        <v>168.39</v>
      </c>
      <c r="AL6" s="33">
        <f t="shared" si="5"/>
        <v>166.66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449.89</v>
      </c>
      <c r="AT6" s="33">
        <f t="shared" ref="AT6:BB6" si="6">IF(AT7="",NA(),AT7)</f>
        <v>837.25</v>
      </c>
      <c r="AU6" s="33">
        <f t="shared" si="6"/>
        <v>762.15</v>
      </c>
      <c r="AV6" s="33">
        <f t="shared" si="6"/>
        <v>171.63</v>
      </c>
      <c r="AW6" s="33">
        <f t="shared" si="6"/>
        <v>221.04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760.44</v>
      </c>
      <c r="BE6" s="33">
        <f t="shared" ref="BE6:BM6" si="7">IF(BE7="",NA(),BE7)</f>
        <v>603.79</v>
      </c>
      <c r="BF6" s="33">
        <f t="shared" si="7"/>
        <v>571.41999999999996</v>
      </c>
      <c r="BG6" s="33">
        <f t="shared" si="7"/>
        <v>601.11</v>
      </c>
      <c r="BH6" s="33">
        <f t="shared" si="7"/>
        <v>592.38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53.42</v>
      </c>
      <c r="BP6" s="33">
        <f t="shared" ref="BP6:BX6" si="8">IF(BP7="",NA(),BP7)</f>
        <v>82.34</v>
      </c>
      <c r="BQ6" s="33">
        <f t="shared" si="8"/>
        <v>68.91</v>
      </c>
      <c r="BR6" s="33">
        <f t="shared" si="8"/>
        <v>79.78</v>
      </c>
      <c r="BS6" s="33">
        <f t="shared" si="8"/>
        <v>77.06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195.11</v>
      </c>
      <c r="CA6" s="33">
        <f t="shared" ref="CA6:CI6" si="9">IF(CA7="",NA(),CA7)</f>
        <v>126.5</v>
      </c>
      <c r="CB6" s="33">
        <f t="shared" si="9"/>
        <v>150.63</v>
      </c>
      <c r="CC6" s="33">
        <f t="shared" si="9"/>
        <v>130.25</v>
      </c>
      <c r="CD6" s="33">
        <f t="shared" si="9"/>
        <v>134.69999999999999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53.23</v>
      </c>
      <c r="CL6" s="33">
        <f t="shared" ref="CL6:CT6" si="10">IF(CL7="",NA(),CL7)</f>
        <v>54.46</v>
      </c>
      <c r="CM6" s="33">
        <f t="shared" si="10"/>
        <v>54.52</v>
      </c>
      <c r="CN6" s="33">
        <f t="shared" si="10"/>
        <v>52.44</v>
      </c>
      <c r="CO6" s="33">
        <f t="shared" si="10"/>
        <v>54.09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90.91</v>
      </c>
      <c r="CW6" s="33">
        <f t="shared" ref="CW6:DE6" si="11">IF(CW7="",NA(),CW7)</f>
        <v>90.91</v>
      </c>
      <c r="CX6" s="33">
        <f t="shared" si="11"/>
        <v>90.91</v>
      </c>
      <c r="CY6" s="33">
        <f t="shared" si="11"/>
        <v>91.74</v>
      </c>
      <c r="CZ6" s="33">
        <f t="shared" si="11"/>
        <v>91.74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37.47</v>
      </c>
      <c r="DH6" s="33">
        <f t="shared" ref="DH6:DP6" si="12">IF(DH7="",NA(),DH7)</f>
        <v>39.24</v>
      </c>
      <c r="DI6" s="33">
        <f t="shared" si="12"/>
        <v>44.91</v>
      </c>
      <c r="DJ6" s="33">
        <f t="shared" si="12"/>
        <v>48.16</v>
      </c>
      <c r="DK6" s="33">
        <f t="shared" si="12"/>
        <v>48.35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3">
        <f>IF(DR7="",NA(),DR7)</f>
        <v>17.11</v>
      </c>
      <c r="DS6" s="33">
        <f t="shared" ref="DS6:EA6" si="13">IF(DS7="",NA(),DS7)</f>
        <v>17.11</v>
      </c>
      <c r="DT6" s="33">
        <f t="shared" si="13"/>
        <v>17.11</v>
      </c>
      <c r="DU6" s="33">
        <f t="shared" si="13"/>
        <v>17.079999999999998</v>
      </c>
      <c r="DV6" s="33">
        <f t="shared" si="13"/>
        <v>17.079999999999998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0.44</v>
      </c>
      <c r="EG6" s="33">
        <f t="shared" si="14"/>
        <v>0.79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313904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58.29</v>
      </c>
      <c r="O7" s="36">
        <v>44.77</v>
      </c>
      <c r="P7" s="36">
        <v>2160</v>
      </c>
      <c r="Q7" s="36">
        <v>11371</v>
      </c>
      <c r="R7" s="36">
        <v>139.44</v>
      </c>
      <c r="S7" s="36">
        <v>81.55</v>
      </c>
      <c r="T7" s="36">
        <v>5083</v>
      </c>
      <c r="U7" s="36">
        <v>5.72</v>
      </c>
      <c r="V7" s="36">
        <v>888.64</v>
      </c>
      <c r="W7" s="36">
        <v>58.53</v>
      </c>
      <c r="X7" s="36">
        <v>91.76</v>
      </c>
      <c r="Y7" s="36">
        <v>87.71</v>
      </c>
      <c r="Z7" s="36">
        <v>93.69</v>
      </c>
      <c r="AA7" s="36">
        <v>99.76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287.05</v>
      </c>
      <c r="AI7" s="36">
        <v>285.54000000000002</v>
      </c>
      <c r="AJ7" s="36">
        <v>378.2</v>
      </c>
      <c r="AK7" s="36">
        <v>168.39</v>
      </c>
      <c r="AL7" s="36">
        <v>166.66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449.89</v>
      </c>
      <c r="AT7" s="36">
        <v>837.25</v>
      </c>
      <c r="AU7" s="36">
        <v>762.15</v>
      </c>
      <c r="AV7" s="36">
        <v>171.63</v>
      </c>
      <c r="AW7" s="36">
        <v>221.04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760.44</v>
      </c>
      <c r="BE7" s="36">
        <v>603.79</v>
      </c>
      <c r="BF7" s="36">
        <v>571.41999999999996</v>
      </c>
      <c r="BG7" s="36">
        <v>601.11</v>
      </c>
      <c r="BH7" s="36">
        <v>592.38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53.42</v>
      </c>
      <c r="BP7" s="36">
        <v>82.34</v>
      </c>
      <c r="BQ7" s="36">
        <v>68.91</v>
      </c>
      <c r="BR7" s="36">
        <v>79.78</v>
      </c>
      <c r="BS7" s="36">
        <v>77.06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195.11</v>
      </c>
      <c r="CA7" s="36">
        <v>126.5</v>
      </c>
      <c r="CB7" s="36">
        <v>150.63</v>
      </c>
      <c r="CC7" s="36">
        <v>130.25</v>
      </c>
      <c r="CD7" s="36">
        <v>134.69999999999999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53.23</v>
      </c>
      <c r="CL7" s="36">
        <v>54.46</v>
      </c>
      <c r="CM7" s="36">
        <v>54.52</v>
      </c>
      <c r="CN7" s="36">
        <v>52.44</v>
      </c>
      <c r="CO7" s="36">
        <v>54.09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90.91</v>
      </c>
      <c r="CW7" s="36">
        <v>90.91</v>
      </c>
      <c r="CX7" s="36">
        <v>90.91</v>
      </c>
      <c r="CY7" s="36">
        <v>91.74</v>
      </c>
      <c r="CZ7" s="36">
        <v>91.74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37.47</v>
      </c>
      <c r="DH7" s="36">
        <v>39.24</v>
      </c>
      <c r="DI7" s="36">
        <v>44.91</v>
      </c>
      <c r="DJ7" s="36">
        <v>48.16</v>
      </c>
      <c r="DK7" s="36">
        <v>48.35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17.11</v>
      </c>
      <c r="DS7" s="36">
        <v>17.11</v>
      </c>
      <c r="DT7" s="36">
        <v>17.11</v>
      </c>
      <c r="DU7" s="36">
        <v>17.079999999999998</v>
      </c>
      <c r="DV7" s="36">
        <v>17.079999999999998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0</v>
      </c>
      <c r="ED7" s="36">
        <v>0</v>
      </c>
      <c r="EE7" s="36">
        <v>0</v>
      </c>
      <c r="EF7" s="36">
        <v>0.44</v>
      </c>
      <c r="EG7" s="36">
        <v>0.79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yamane</cp:lastModifiedBy>
  <dcterms:created xsi:type="dcterms:W3CDTF">2017-02-01T08:46:40Z</dcterms:created>
  <dcterms:modified xsi:type="dcterms:W3CDTF">2017-02-15T09:12:21Z</dcterms:modified>
  <cp:category/>
</cp:coreProperties>
</file>