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<sst xmlns="http://schemas.openxmlformats.org/spreadsheetml/2006/main" count="222" uniqueCount="111">
  <si>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</si>
  <si>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</si>
  <si>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</si>
  <si>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</si>
  <si>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</si>
  <si>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</si>
  <si>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</si>
  <si>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</si>
  <si>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</si>
  <si>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</si>
  <si>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</si>
  <si>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</si>
  <si>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</si>
  <si>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</si>
  <si>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</si>
  <si>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</si>
  <si>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</si>
  <si>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</si>
  <si>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</si>
  <si>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</si>
  <si>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</si>
  <si>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</si>
  <si>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</si>
  <si>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</si>
  <si>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</si>
  <si>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</si>
  <si>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</si>
  <si>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</si>
  <si>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</si>
  <si>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</si>
  <si>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</si>
  <si>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</si>
  <si>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</si>
  <si>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</si>
  <si>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</si>
  <si>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</si>
  <si>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</si>
  <si>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</si>
  <si>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</si>
  <si>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</si>
  <si>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</si>
  <si>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</si>
  <si>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</si>
  <si>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</si>
  <si>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</si>
  <si>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</si>
  <si>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</si>
  <si>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</si>
  <si>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</si>
  <si>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</si>
  <si>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</si>
  <si>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</si>
  <si>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</si>
  <si>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</si>
  <si>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</si>
  <si>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</si>
  <si>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</si>
  <si>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</si>
  <si>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</si>
  <si>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</si>
  <si>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</si>
  <si>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</si>
  <si>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</si>
  <si>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</si>
  <si>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</si>
  <si>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</si>
  <si>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</si>
  <si>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</si>
  <si>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</si>
  <si>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</si>
  <si>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</si>
  <si>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</si>
  <si>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</si>
  <si>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</si>
  <si>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</si>
  <si>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</si>
  <si>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</si>
  <si>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</si>
  <si>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</si>
  <si>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</si>
  <si>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</si>
  <si>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</si>
  <si>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</si>
  <si>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</si>
  <si>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</si>
  <si>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</si>
  <si>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</si>
  <si>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</si>
  <si>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</si>
  <si>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</si>
  <si>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</si>
  <si>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</si>
  <si>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</si>
  <si>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</si>
  <si>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</si>
  <si>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</si>
  <si>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日野町</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</si>
  <si>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</si>
  <si>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</si>
  <si>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</si>
  <si>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</si>
  <si>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</si>
  <si>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</si>
  <si>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</si>
  <si>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</si>
  <si>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</si>
  <si>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</si>
  <si>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</si>
  <si>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供用開始以来、施設機能の確保のために維持管理作業の中で、各設備のメンテナンスが定期的に実施されている。
しかし劣化の進んでいる、管渠の改善率は低く老朽化対策は進んでいない。平成２６年に長寿命化計画を策定し平成２９年度より処理施設改修のための改修工事を行う計画で、これにより処理場の適切な管理・運営が図られる。</t>
    <rPh sb="1" eb="3">
      <t>キョウヨウ</t>
    </rPh>
    <rPh sb="3" eb="5">
      <t>カイシ</t>
    </rPh>
    <rPh sb="5" eb="7">
      <t>イライ</t>
    </rPh>
    <rPh sb="8" eb="10">
      <t>シセツ</t>
    </rPh>
    <rPh sb="10" eb="12">
      <t>キノウ</t>
    </rPh>
    <rPh sb="13" eb="15">
      <t>カクホ</t>
    </rPh>
    <rPh sb="19" eb="21">
      <t>イジ</t>
    </rPh>
    <rPh sb="21" eb="23">
      <t>カンリ</t>
    </rPh>
    <rPh sb="23" eb="25">
      <t>サギョウ</t>
    </rPh>
    <rPh sb="26" eb="27">
      <t>ナカ</t>
    </rPh>
    <rPh sb="29" eb="32">
      <t>カクセツビ</t>
    </rPh>
    <rPh sb="40" eb="43">
      <t>テイキテキ</t>
    </rPh>
    <rPh sb="44" eb="46">
      <t>ジッシ</t>
    </rPh>
    <rPh sb="56" eb="58">
      <t>レッカ</t>
    </rPh>
    <rPh sb="59" eb="60">
      <t>スス</t>
    </rPh>
    <rPh sb="65" eb="67">
      <t>カンキョ</t>
    </rPh>
    <rPh sb="68" eb="70">
      <t>カイゼン</t>
    </rPh>
    <rPh sb="70" eb="71">
      <t>リツ</t>
    </rPh>
    <rPh sb="72" eb="73">
      <t>ヒク</t>
    </rPh>
    <rPh sb="74" eb="77">
      <t>ロウキュウカ</t>
    </rPh>
    <rPh sb="77" eb="79">
      <t>タイサク</t>
    </rPh>
    <rPh sb="80" eb="81">
      <t>スス</t>
    </rPh>
    <rPh sb="87" eb="89">
      <t>ヘイセイ</t>
    </rPh>
    <rPh sb="91" eb="92">
      <t>ネン</t>
    </rPh>
    <rPh sb="93" eb="94">
      <t>チョウ</t>
    </rPh>
    <rPh sb="94" eb="97">
      <t>ジュミョウカ</t>
    </rPh>
    <rPh sb="97" eb="99">
      <t>ケイカク</t>
    </rPh>
    <rPh sb="100" eb="102">
      <t>サクテイ</t>
    </rPh>
    <rPh sb="103" eb="105">
      <t>ヘイセイ</t>
    </rPh>
    <rPh sb="107" eb="109">
      <t>ネンド</t>
    </rPh>
    <rPh sb="111" eb="113">
      <t>ショリ</t>
    </rPh>
    <rPh sb="113" eb="115">
      <t>シセツ</t>
    </rPh>
    <rPh sb="115" eb="117">
      <t>カイシュウ</t>
    </rPh>
    <rPh sb="121" eb="123">
      <t>カイシュウ</t>
    </rPh>
    <rPh sb="123" eb="125">
      <t>コウジ</t>
    </rPh>
    <rPh sb="126" eb="127">
      <t>オコナ</t>
    </rPh>
    <rPh sb="128" eb="130">
      <t>ケイカク</t>
    </rPh>
    <rPh sb="137" eb="140">
      <t>ショリジョウ</t>
    </rPh>
    <rPh sb="141" eb="143">
      <t>テキセツ</t>
    </rPh>
    <rPh sb="144" eb="146">
      <t>カンリ</t>
    </rPh>
    <rPh sb="147" eb="149">
      <t>ウンエイ</t>
    </rPh>
    <rPh sb="150" eb="151">
      <t>ハカ</t>
    </rPh>
    <phoneticPr fontId="4"/>
  </si>
  <si>
    <t>　現状の施設の計画的な維持管理を行い、設備・施設の機能低下、故障防止、事故を未然に防ぐことが長期的に不要な出費を防止することにつながる。処理場については改修を行うため修繕費が抑えられる計画である。下水道使用料収入の大幅な増加が見込めない中、経費節減についても行っているが、いかに効率的に下水道事業経営が行えるかこれからも検証していく必要がある。</t>
    <rPh sb="1" eb="3">
      <t>ゲンジョウ</t>
    </rPh>
    <rPh sb="4" eb="6">
      <t>シセツ</t>
    </rPh>
    <rPh sb="7" eb="10">
      <t>ケイカクテキ</t>
    </rPh>
    <rPh sb="11" eb="13">
      <t>イジ</t>
    </rPh>
    <rPh sb="13" eb="15">
      <t>カンリ</t>
    </rPh>
    <rPh sb="16" eb="17">
      <t>オコナ</t>
    </rPh>
    <rPh sb="19" eb="21">
      <t>セツビ</t>
    </rPh>
    <rPh sb="22" eb="24">
      <t>シセツ</t>
    </rPh>
    <rPh sb="25" eb="27">
      <t>キノウ</t>
    </rPh>
    <rPh sb="27" eb="29">
      <t>テイカ</t>
    </rPh>
    <rPh sb="30" eb="32">
      <t>コショウ</t>
    </rPh>
    <rPh sb="32" eb="34">
      <t>ボウシ</t>
    </rPh>
    <rPh sb="35" eb="37">
      <t>ジコ</t>
    </rPh>
    <rPh sb="38" eb="40">
      <t>ミゼン</t>
    </rPh>
    <rPh sb="41" eb="42">
      <t>フセ</t>
    </rPh>
    <rPh sb="46" eb="49">
      <t>チョウキテキ</t>
    </rPh>
    <rPh sb="50" eb="52">
      <t>フヨウ</t>
    </rPh>
    <rPh sb="53" eb="55">
      <t>シュッピ</t>
    </rPh>
    <rPh sb="56" eb="58">
      <t>ボウシ</t>
    </rPh>
    <rPh sb="68" eb="70">
      <t>ショリ</t>
    </rPh>
    <rPh sb="70" eb="71">
      <t>ジョウ</t>
    </rPh>
    <rPh sb="76" eb="78">
      <t>カイシュウ</t>
    </rPh>
    <rPh sb="79" eb="80">
      <t>オコナ</t>
    </rPh>
    <rPh sb="83" eb="85">
      <t>シュウゼン</t>
    </rPh>
    <rPh sb="85" eb="86">
      <t>ヒ</t>
    </rPh>
    <rPh sb="87" eb="88">
      <t>オサ</t>
    </rPh>
    <rPh sb="92" eb="94">
      <t>ケイカク</t>
    </rPh>
    <rPh sb="107" eb="109">
      <t>オオハバ</t>
    </rPh>
    <rPh sb="120" eb="122">
      <t>ケイヒ</t>
    </rPh>
    <rPh sb="122" eb="124">
      <t>セツゲン</t>
    </rPh>
    <rPh sb="129" eb="130">
      <t>オコナ</t>
    </rPh>
    <rPh sb="139" eb="142">
      <t>コウリツテキ</t>
    </rPh>
    <rPh sb="143" eb="146">
      <t>ゲスイドウ</t>
    </rPh>
    <rPh sb="146" eb="148">
      <t>ジギョウ</t>
    </rPh>
    <rPh sb="148" eb="150">
      <t>ケイエイ</t>
    </rPh>
    <rPh sb="151" eb="152">
      <t>オコナ</t>
    </rPh>
    <rPh sb="160" eb="162">
      <t>ケンショウ</t>
    </rPh>
    <rPh sb="166" eb="168">
      <t>ヒツヨウ</t>
    </rPh>
    <phoneticPr fontId="4"/>
  </si>
  <si>
    <t xml:space="preserve">
　公債費の償還のピークが過ぎ年々償還額が減少しているが、２９年度より処理場の長寿命化のための改修を行い、新たな企業債の借り入れを行う計画である。しかし過疎、少子高齢化等により人口減少が進み下水道への加入人口の減少により年々使用料が減少していく。新規下水道加入者も計画通りには進まず大幅な使用料の増加には結ばない。
　維持管理については、経費削減に努めているが最低限の経常経費は必要となるため、経営的には困難になっていく。</t>
    <rPh sb="2" eb="5">
      <t>コウサイヒ</t>
    </rPh>
    <rPh sb="6" eb="8">
      <t>ショウカン</t>
    </rPh>
    <rPh sb="13" eb="14">
      <t>ス</t>
    </rPh>
    <rPh sb="15" eb="17">
      <t>ネンネン</t>
    </rPh>
    <rPh sb="17" eb="19">
      <t>ショウカン</t>
    </rPh>
    <rPh sb="19" eb="20">
      <t>ガク</t>
    </rPh>
    <rPh sb="21" eb="23">
      <t>ゲンショウ</t>
    </rPh>
    <rPh sb="31" eb="33">
      <t>ネンド</t>
    </rPh>
    <rPh sb="35" eb="38">
      <t>ショリジョウ</t>
    </rPh>
    <rPh sb="39" eb="40">
      <t>チョウ</t>
    </rPh>
    <rPh sb="40" eb="43">
      <t>ジュミョウカ</t>
    </rPh>
    <rPh sb="47" eb="49">
      <t>カイシュウ</t>
    </rPh>
    <rPh sb="50" eb="51">
      <t>オコナ</t>
    </rPh>
    <rPh sb="53" eb="54">
      <t>アラ</t>
    </rPh>
    <rPh sb="56" eb="58">
      <t>キギョウ</t>
    </rPh>
    <rPh sb="58" eb="59">
      <t>サイ</t>
    </rPh>
    <rPh sb="60" eb="61">
      <t>カ</t>
    </rPh>
    <rPh sb="62" eb="63">
      <t>イ</t>
    </rPh>
    <rPh sb="65" eb="66">
      <t>オコナ</t>
    </rPh>
    <rPh sb="67" eb="69">
      <t>ケイカク</t>
    </rPh>
    <rPh sb="76" eb="78">
      <t>カソ</t>
    </rPh>
    <rPh sb="79" eb="81">
      <t>ショウシ</t>
    </rPh>
    <rPh sb="81" eb="84">
      <t>コウレイカ</t>
    </rPh>
    <rPh sb="84" eb="85">
      <t>トウ</t>
    </rPh>
    <rPh sb="88" eb="90">
      <t>ジンコウ</t>
    </rPh>
    <rPh sb="90" eb="92">
      <t>ゲンショウ</t>
    </rPh>
    <rPh sb="93" eb="94">
      <t>スス</t>
    </rPh>
    <rPh sb="95" eb="97">
      <t>ゲスイ</t>
    </rPh>
    <rPh sb="97" eb="98">
      <t>ドウ</t>
    </rPh>
    <rPh sb="100" eb="102">
      <t>カニュウ</t>
    </rPh>
    <rPh sb="102" eb="104">
      <t>ジンコウ</t>
    </rPh>
    <rPh sb="105" eb="107">
      <t>ゲンショウ</t>
    </rPh>
    <rPh sb="110" eb="112">
      <t>ネンネン</t>
    </rPh>
    <rPh sb="112" eb="115">
      <t>シヨウリョウ</t>
    </rPh>
    <rPh sb="116" eb="118">
      <t>ゲンショウ</t>
    </rPh>
    <rPh sb="123" eb="125">
      <t>シンキ</t>
    </rPh>
    <rPh sb="125" eb="128">
      <t>ゲスイドウ</t>
    </rPh>
    <rPh sb="128" eb="130">
      <t>カニュウ</t>
    </rPh>
    <rPh sb="130" eb="131">
      <t>シャ</t>
    </rPh>
    <rPh sb="132" eb="134">
      <t>ケイカク</t>
    </rPh>
    <rPh sb="134" eb="135">
      <t>ドオ</t>
    </rPh>
    <rPh sb="138" eb="139">
      <t>スス</t>
    </rPh>
    <rPh sb="141" eb="143">
      <t>オオハバ</t>
    </rPh>
    <rPh sb="144" eb="147">
      <t>シヨウリョウ</t>
    </rPh>
    <rPh sb="148" eb="150">
      <t>ゾウカ</t>
    </rPh>
    <rPh sb="152" eb="153">
      <t>ムス</t>
    </rPh>
    <rPh sb="159" eb="161">
      <t>イジ</t>
    </rPh>
    <rPh sb="161" eb="163">
      <t>カンリ</t>
    </rPh>
    <rPh sb="180" eb="183">
      <t>サイテイゲン</t>
    </rPh>
    <rPh sb="184" eb="186">
      <t>ケイジョウ</t>
    </rPh>
    <rPh sb="186" eb="188">
      <t>ケイヒ</t>
    </rPh>
    <rPh sb="189" eb="191">
      <t>ヒツヨウ</t>
    </rPh>
    <rPh sb="197" eb="200">
      <t>ケイエイテキ</t>
    </rPh>
    <rPh sb="202" eb="204">
      <t>コンナン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</si>
</sst>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3471104"/>
        <c:axId val="7347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73471104"/>
        <c:axId val="73473024"/>
      </c:lineChart>
      <c:dateAx>
        <c:axId val="73471104"/>
        <c:scaling>
          <c:orientation val="minMax"/>
        </c:scaling>
        <c:delete val="1"/>
        <c:axPos val="b"/>
        <c:numFmt formatCode="ge" sourceLinked="1"/>
        <c:majorTickMark val="none"/>
        <c:minorTickMark val="none"/>
        <c:tickLblPos val="none"/>
        <c:crossAx val="73473024"/>
        <c:crosses val="autoZero"/>
        <c:auto val="1"/>
        <c:lblOffset val="100"/>
        <c:baseTimeUnit val="years"/>
      </c:dateAx>
      <c:valAx>
        <c:axId val="7347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47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30.43</c:v>
                </c:pt>
                <c:pt idx="1">
                  <c:v>30.36</c:v>
                </c:pt>
                <c:pt idx="2">
                  <c:v>32.93</c:v>
                </c:pt>
                <c:pt idx="3">
                  <c:v>33.14</c:v>
                </c:pt>
                <c:pt idx="4">
                  <c:v>0</c:v>
                </c:pt>
              </c:numCache>
            </c:numRef>
          </c:val>
        </c:ser>
        <c:dLbls>
          <c:showLegendKey val="0"/>
          <c:showVal val="0"/>
          <c:showCatName val="0"/>
          <c:showSerName val="0"/>
          <c:showPercent val="0"/>
          <c:showBubbleSize val="0"/>
        </c:dLbls>
        <c:gapWidth val="150"/>
        <c:axId val="79947264"/>
        <c:axId val="7994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43.65</c:v>
                </c:pt>
                <c:pt idx="3">
                  <c:v>43.58</c:v>
                </c:pt>
                <c:pt idx="4">
                  <c:v>41.35</c:v>
                </c:pt>
              </c:numCache>
            </c:numRef>
          </c:val>
          <c:smooth val="0"/>
        </c:ser>
        <c:dLbls>
          <c:showLegendKey val="0"/>
          <c:showVal val="0"/>
          <c:showCatName val="0"/>
          <c:showSerName val="0"/>
          <c:showPercent val="0"/>
          <c:showBubbleSize val="0"/>
        </c:dLbls>
        <c:marker val="1"/>
        <c:smooth val="0"/>
        <c:axId val="79947264"/>
        <c:axId val="79949184"/>
      </c:lineChart>
      <c:dateAx>
        <c:axId val="79947264"/>
        <c:scaling>
          <c:orientation val="minMax"/>
        </c:scaling>
        <c:delete val="1"/>
        <c:axPos val="b"/>
        <c:numFmt formatCode="ge" sourceLinked="1"/>
        <c:majorTickMark val="none"/>
        <c:minorTickMark val="none"/>
        <c:tickLblPos val="none"/>
        <c:crossAx val="79949184"/>
        <c:crosses val="autoZero"/>
        <c:auto val="1"/>
        <c:lblOffset val="100"/>
        <c:baseTimeUnit val="years"/>
      </c:dateAx>
      <c:valAx>
        <c:axId val="79949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4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76.760000000000005</c:v>
                </c:pt>
                <c:pt idx="1">
                  <c:v>79.150000000000006</c:v>
                </c:pt>
                <c:pt idx="2">
                  <c:v>78.48</c:v>
                </c:pt>
                <c:pt idx="3">
                  <c:v>77.459999999999994</c:v>
                </c:pt>
                <c:pt idx="4">
                  <c:v>82.02</c:v>
                </c:pt>
              </c:numCache>
            </c:numRef>
          </c:val>
        </c:ser>
        <c:dLbls>
          <c:showLegendKey val="0"/>
          <c:showVal val="0"/>
          <c:showCatName val="0"/>
          <c:showSerName val="0"/>
          <c:showPercent val="0"/>
          <c:showBubbleSize val="0"/>
        </c:dLbls>
        <c:gapWidth val="150"/>
        <c:axId val="80000128"/>
        <c:axId val="8000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82.2</c:v>
                </c:pt>
                <c:pt idx="3">
                  <c:v>82.35</c:v>
                </c:pt>
                <c:pt idx="4">
                  <c:v>82.9</c:v>
                </c:pt>
              </c:numCache>
            </c:numRef>
          </c:val>
          <c:smooth val="0"/>
        </c:ser>
        <c:dLbls>
          <c:showLegendKey val="0"/>
          <c:showVal val="0"/>
          <c:showCatName val="0"/>
          <c:showSerName val="0"/>
          <c:showPercent val="0"/>
          <c:showBubbleSize val="0"/>
        </c:dLbls>
        <c:marker val="1"/>
        <c:smooth val="0"/>
        <c:axId val="80000128"/>
        <c:axId val="80002048"/>
      </c:lineChart>
      <c:dateAx>
        <c:axId val="80000128"/>
        <c:scaling>
          <c:orientation val="minMax"/>
        </c:scaling>
        <c:delete val="1"/>
        <c:axPos val="b"/>
        <c:numFmt formatCode="ge" sourceLinked="1"/>
        <c:majorTickMark val="none"/>
        <c:minorTickMark val="none"/>
        <c:tickLblPos val="none"/>
        <c:crossAx val="80002048"/>
        <c:crosses val="autoZero"/>
        <c:auto val="1"/>
        <c:lblOffset val="100"/>
        <c:baseTimeUnit val="years"/>
      </c:dateAx>
      <c:valAx>
        <c:axId val="8000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000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83.76</c:v>
                </c:pt>
                <c:pt idx="1">
                  <c:v>80.33</c:v>
                </c:pt>
                <c:pt idx="2">
                  <c:v>81.96</c:v>
                </c:pt>
                <c:pt idx="3">
                  <c:v>82.29</c:v>
                </c:pt>
                <c:pt idx="4">
                  <c:v>84.77</c:v>
                </c:pt>
              </c:numCache>
            </c:numRef>
          </c:val>
        </c:ser>
        <c:dLbls>
          <c:showLegendKey val="0"/>
          <c:showVal val="0"/>
          <c:showCatName val="0"/>
          <c:showSerName val="0"/>
          <c:showPercent val="0"/>
          <c:showBubbleSize val="0"/>
        </c:dLbls>
        <c:gapWidth val="150"/>
        <c:axId val="73507584"/>
        <c:axId val="7350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3507584"/>
        <c:axId val="73509504"/>
      </c:lineChart>
      <c:dateAx>
        <c:axId val="73507584"/>
        <c:scaling>
          <c:orientation val="minMax"/>
        </c:scaling>
        <c:delete val="1"/>
        <c:axPos val="b"/>
        <c:numFmt formatCode="ge" sourceLinked="1"/>
        <c:majorTickMark val="none"/>
        <c:minorTickMark val="none"/>
        <c:tickLblPos val="none"/>
        <c:crossAx val="73509504"/>
        <c:crosses val="autoZero"/>
        <c:auto val="1"/>
        <c:lblOffset val="100"/>
        <c:baseTimeUnit val="years"/>
      </c:dateAx>
      <c:valAx>
        <c:axId val="73509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50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578048"/>
        <c:axId val="78579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578048"/>
        <c:axId val="78579968"/>
      </c:lineChart>
      <c:dateAx>
        <c:axId val="78578048"/>
        <c:scaling>
          <c:orientation val="minMax"/>
        </c:scaling>
        <c:delete val="1"/>
        <c:axPos val="b"/>
        <c:numFmt formatCode="ge" sourceLinked="1"/>
        <c:majorTickMark val="none"/>
        <c:minorTickMark val="none"/>
        <c:tickLblPos val="none"/>
        <c:crossAx val="78579968"/>
        <c:crosses val="autoZero"/>
        <c:auto val="1"/>
        <c:lblOffset val="100"/>
        <c:baseTimeUnit val="years"/>
      </c:dateAx>
      <c:valAx>
        <c:axId val="78579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57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636544"/>
        <c:axId val="7863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636544"/>
        <c:axId val="78638464"/>
      </c:lineChart>
      <c:dateAx>
        <c:axId val="78636544"/>
        <c:scaling>
          <c:orientation val="minMax"/>
        </c:scaling>
        <c:delete val="1"/>
        <c:axPos val="b"/>
        <c:numFmt formatCode="ge" sourceLinked="1"/>
        <c:majorTickMark val="none"/>
        <c:minorTickMark val="none"/>
        <c:tickLblPos val="none"/>
        <c:crossAx val="78638464"/>
        <c:crosses val="autoZero"/>
        <c:auto val="1"/>
        <c:lblOffset val="100"/>
        <c:baseTimeUnit val="years"/>
      </c:dateAx>
      <c:valAx>
        <c:axId val="7863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3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665216"/>
        <c:axId val="7866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665216"/>
        <c:axId val="78667136"/>
      </c:lineChart>
      <c:dateAx>
        <c:axId val="78665216"/>
        <c:scaling>
          <c:orientation val="minMax"/>
        </c:scaling>
        <c:delete val="1"/>
        <c:axPos val="b"/>
        <c:numFmt formatCode="ge" sourceLinked="1"/>
        <c:majorTickMark val="none"/>
        <c:minorTickMark val="none"/>
        <c:tickLblPos val="none"/>
        <c:crossAx val="78667136"/>
        <c:crosses val="autoZero"/>
        <c:auto val="1"/>
        <c:lblOffset val="100"/>
        <c:baseTimeUnit val="years"/>
      </c:dateAx>
      <c:valAx>
        <c:axId val="7866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6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8697984"/>
        <c:axId val="7869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8697984"/>
        <c:axId val="78699904"/>
      </c:lineChart>
      <c:dateAx>
        <c:axId val="78697984"/>
        <c:scaling>
          <c:orientation val="minMax"/>
        </c:scaling>
        <c:delete val="1"/>
        <c:axPos val="b"/>
        <c:numFmt formatCode="ge" sourceLinked="1"/>
        <c:majorTickMark val="none"/>
        <c:minorTickMark val="none"/>
        <c:tickLblPos val="none"/>
        <c:crossAx val="78699904"/>
        <c:crosses val="autoZero"/>
        <c:auto val="1"/>
        <c:lblOffset val="100"/>
        <c:baseTimeUnit val="years"/>
      </c:dateAx>
      <c:valAx>
        <c:axId val="7869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69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772.03</c:v>
                </c:pt>
                <c:pt idx="1">
                  <c:v>696.83</c:v>
                </c:pt>
                <c:pt idx="2">
                  <c:v>646.17999999999995</c:v>
                </c:pt>
                <c:pt idx="3">
                  <c:v>582.87</c:v>
                </c:pt>
                <c:pt idx="4">
                  <c:v>539.44000000000005</c:v>
                </c:pt>
              </c:numCache>
            </c:numRef>
          </c:val>
        </c:ser>
        <c:dLbls>
          <c:showLegendKey val="0"/>
          <c:showVal val="0"/>
          <c:showCatName val="0"/>
          <c:showSerName val="0"/>
          <c:showPercent val="0"/>
          <c:showBubbleSize val="0"/>
        </c:dLbls>
        <c:gapWidth val="150"/>
        <c:axId val="78734464"/>
        <c:axId val="7873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1569.13</c:v>
                </c:pt>
                <c:pt idx="3">
                  <c:v>1436</c:v>
                </c:pt>
                <c:pt idx="4">
                  <c:v>1434.89</c:v>
                </c:pt>
              </c:numCache>
            </c:numRef>
          </c:val>
          <c:smooth val="0"/>
        </c:ser>
        <c:dLbls>
          <c:showLegendKey val="0"/>
          <c:showVal val="0"/>
          <c:showCatName val="0"/>
          <c:showSerName val="0"/>
          <c:showPercent val="0"/>
          <c:showBubbleSize val="0"/>
        </c:dLbls>
        <c:marker val="1"/>
        <c:smooth val="0"/>
        <c:axId val="78734464"/>
        <c:axId val="78736384"/>
      </c:lineChart>
      <c:dateAx>
        <c:axId val="78734464"/>
        <c:scaling>
          <c:orientation val="minMax"/>
        </c:scaling>
        <c:delete val="1"/>
        <c:axPos val="b"/>
        <c:numFmt formatCode="ge" sourceLinked="1"/>
        <c:majorTickMark val="none"/>
        <c:minorTickMark val="none"/>
        <c:tickLblPos val="none"/>
        <c:crossAx val="78736384"/>
        <c:crosses val="autoZero"/>
        <c:auto val="1"/>
        <c:lblOffset val="100"/>
        <c:baseTimeUnit val="years"/>
      </c:dateAx>
      <c:valAx>
        <c:axId val="7873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3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64.67</c:v>
                </c:pt>
                <c:pt idx="1">
                  <c:v>57.47</c:v>
                </c:pt>
                <c:pt idx="2">
                  <c:v>62.69</c:v>
                </c:pt>
                <c:pt idx="3">
                  <c:v>63.81</c:v>
                </c:pt>
                <c:pt idx="4">
                  <c:v>69.150000000000006</c:v>
                </c:pt>
              </c:numCache>
            </c:numRef>
          </c:val>
        </c:ser>
        <c:dLbls>
          <c:showLegendKey val="0"/>
          <c:showVal val="0"/>
          <c:showCatName val="0"/>
          <c:showSerName val="0"/>
          <c:showPercent val="0"/>
          <c:showBubbleSize val="0"/>
        </c:dLbls>
        <c:gapWidth val="150"/>
        <c:axId val="78748672"/>
        <c:axId val="7988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64.63</c:v>
                </c:pt>
                <c:pt idx="3">
                  <c:v>66.56</c:v>
                </c:pt>
                <c:pt idx="4">
                  <c:v>66.22</c:v>
                </c:pt>
              </c:numCache>
            </c:numRef>
          </c:val>
          <c:smooth val="0"/>
        </c:ser>
        <c:dLbls>
          <c:showLegendKey val="0"/>
          <c:showVal val="0"/>
          <c:showCatName val="0"/>
          <c:showSerName val="0"/>
          <c:showPercent val="0"/>
          <c:showBubbleSize val="0"/>
        </c:dLbls>
        <c:marker val="1"/>
        <c:smooth val="0"/>
        <c:axId val="78748672"/>
        <c:axId val="79889536"/>
      </c:lineChart>
      <c:dateAx>
        <c:axId val="78748672"/>
        <c:scaling>
          <c:orientation val="minMax"/>
        </c:scaling>
        <c:delete val="1"/>
        <c:axPos val="b"/>
        <c:numFmt formatCode="ge" sourceLinked="1"/>
        <c:majorTickMark val="none"/>
        <c:minorTickMark val="none"/>
        <c:tickLblPos val="none"/>
        <c:crossAx val="79889536"/>
        <c:crosses val="autoZero"/>
        <c:auto val="1"/>
        <c:lblOffset val="100"/>
        <c:baseTimeUnit val="years"/>
      </c:dateAx>
      <c:valAx>
        <c:axId val="7988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74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333.84</c:v>
                </c:pt>
                <c:pt idx="1">
                  <c:v>379.19</c:v>
                </c:pt>
                <c:pt idx="2">
                  <c:v>315.77999999999997</c:v>
                </c:pt>
                <c:pt idx="3">
                  <c:v>314.14999999999998</c:v>
                </c:pt>
                <c:pt idx="4">
                  <c:v>295.7</c:v>
                </c:pt>
              </c:numCache>
            </c:numRef>
          </c:val>
        </c:ser>
        <c:dLbls>
          <c:showLegendKey val="0"/>
          <c:showVal val="0"/>
          <c:showCatName val="0"/>
          <c:showSerName val="0"/>
          <c:showPercent val="0"/>
          <c:showBubbleSize val="0"/>
        </c:dLbls>
        <c:gapWidth val="150"/>
        <c:axId val="79906688"/>
        <c:axId val="799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245.75</c:v>
                </c:pt>
                <c:pt idx="3">
                  <c:v>244.29</c:v>
                </c:pt>
                <c:pt idx="4">
                  <c:v>246.72</c:v>
                </c:pt>
              </c:numCache>
            </c:numRef>
          </c:val>
          <c:smooth val="0"/>
        </c:ser>
        <c:dLbls>
          <c:showLegendKey val="0"/>
          <c:showVal val="0"/>
          <c:showCatName val="0"/>
          <c:showSerName val="0"/>
          <c:showPercent val="0"/>
          <c:showBubbleSize val="0"/>
        </c:dLbls>
        <c:marker val="1"/>
        <c:smooth val="0"/>
        <c:axId val="79906688"/>
        <c:axId val="79917056"/>
      </c:lineChart>
      <c:dateAx>
        <c:axId val="79906688"/>
        <c:scaling>
          <c:orientation val="minMax"/>
        </c:scaling>
        <c:delete val="1"/>
        <c:axPos val="b"/>
        <c:numFmt formatCode="ge" sourceLinked="1"/>
        <c:majorTickMark val="none"/>
        <c:minorTickMark val="none"/>
        <c:tickLblPos val="none"/>
        <c:crossAx val="79917056"/>
        <c:crosses val="autoZero"/>
        <c:auto val="1"/>
        <c:lblOffset val="100"/>
        <c:baseTimeUnit val="years"/>
      </c:dateAx>
      <c:valAx>
        <c:axId val="7991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90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鳥取県　日野町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3414</v>
      </c>
      <c r="AM8" s="64"/>
      <c r="AN8" s="64"/>
      <c r="AO8" s="64"/>
      <c r="AP8" s="64"/>
      <c r="AQ8" s="64"/>
      <c r="AR8" s="64"/>
      <c r="AS8" s="64"/>
      <c r="AT8" s="63">
        <f>データ!S6</f>
        <v>133.97999999999999</v>
      </c>
      <c r="AU8" s="63"/>
      <c r="AV8" s="63"/>
      <c r="AW8" s="63"/>
      <c r="AX8" s="63"/>
      <c r="AY8" s="63"/>
      <c r="AZ8" s="63"/>
      <c r="BA8" s="63"/>
      <c r="BB8" s="63">
        <f>データ!T6</f>
        <v>25.48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47.44</v>
      </c>
      <c r="Q10" s="63"/>
      <c r="R10" s="63"/>
      <c r="S10" s="63"/>
      <c r="T10" s="63"/>
      <c r="U10" s="63"/>
      <c r="V10" s="63"/>
      <c r="W10" s="63">
        <f>データ!P6</f>
        <v>100</v>
      </c>
      <c r="X10" s="63"/>
      <c r="Y10" s="63"/>
      <c r="Z10" s="63"/>
      <c r="AA10" s="63"/>
      <c r="AB10" s="63"/>
      <c r="AC10" s="63"/>
      <c r="AD10" s="64">
        <f>データ!Q6</f>
        <v>4050</v>
      </c>
      <c r="AE10" s="64"/>
      <c r="AF10" s="64"/>
      <c r="AG10" s="64"/>
      <c r="AH10" s="64"/>
      <c r="AI10" s="64"/>
      <c r="AJ10" s="64"/>
      <c r="AK10" s="2"/>
      <c r="AL10" s="64">
        <f>データ!U6</f>
        <v>1602</v>
      </c>
      <c r="AM10" s="64"/>
      <c r="AN10" s="64"/>
      <c r="AO10" s="64"/>
      <c r="AP10" s="64"/>
      <c r="AQ10" s="64"/>
      <c r="AR10" s="64"/>
      <c r="AS10" s="64"/>
      <c r="AT10" s="63">
        <f>データ!V6</f>
        <v>0.83</v>
      </c>
      <c r="AU10" s="63"/>
      <c r="AV10" s="63"/>
      <c r="AW10" s="63"/>
      <c r="AX10" s="63"/>
      <c r="AY10" s="63"/>
      <c r="AZ10" s="63"/>
      <c r="BA10" s="63"/>
      <c r="BB10" s="63">
        <f>データ!W6</f>
        <v>1930.12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1" t="s">
        <v>110</v>
      </c>
      <c r="BM16" s="82"/>
      <c r="BN16" s="82"/>
      <c r="BO16" s="82"/>
      <c r="BP16" s="82"/>
      <c r="BQ16" s="82"/>
      <c r="BR16" s="82"/>
      <c r="BS16" s="82"/>
      <c r="BT16" s="82"/>
      <c r="BU16" s="82"/>
      <c r="BV16" s="82"/>
      <c r="BW16" s="82"/>
      <c r="BX16" s="82"/>
      <c r="BY16" s="82"/>
      <c r="BZ16" s="83"/>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1"/>
      <c r="BM17" s="82"/>
      <c r="BN17" s="82"/>
      <c r="BO17" s="82"/>
      <c r="BP17" s="82"/>
      <c r="BQ17" s="82"/>
      <c r="BR17" s="82"/>
      <c r="BS17" s="82"/>
      <c r="BT17" s="82"/>
      <c r="BU17" s="82"/>
      <c r="BV17" s="82"/>
      <c r="BW17" s="82"/>
      <c r="BX17" s="82"/>
      <c r="BY17" s="82"/>
      <c r="BZ17" s="83"/>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1"/>
      <c r="BM18" s="82"/>
      <c r="BN18" s="82"/>
      <c r="BO18" s="82"/>
      <c r="BP18" s="82"/>
      <c r="BQ18" s="82"/>
      <c r="BR18" s="82"/>
      <c r="BS18" s="82"/>
      <c r="BT18" s="82"/>
      <c r="BU18" s="82"/>
      <c r="BV18" s="82"/>
      <c r="BW18" s="82"/>
      <c r="BX18" s="82"/>
      <c r="BY18" s="82"/>
      <c r="BZ18" s="83"/>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1"/>
      <c r="BM19" s="82"/>
      <c r="BN19" s="82"/>
      <c r="BO19" s="82"/>
      <c r="BP19" s="82"/>
      <c r="BQ19" s="82"/>
      <c r="BR19" s="82"/>
      <c r="BS19" s="82"/>
      <c r="BT19" s="82"/>
      <c r="BU19" s="82"/>
      <c r="BV19" s="82"/>
      <c r="BW19" s="82"/>
      <c r="BX19" s="82"/>
      <c r="BY19" s="82"/>
      <c r="BZ19" s="83"/>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1"/>
      <c r="BM20" s="82"/>
      <c r="BN20" s="82"/>
      <c r="BO20" s="82"/>
      <c r="BP20" s="82"/>
      <c r="BQ20" s="82"/>
      <c r="BR20" s="82"/>
      <c r="BS20" s="82"/>
      <c r="BT20" s="82"/>
      <c r="BU20" s="82"/>
      <c r="BV20" s="82"/>
      <c r="BW20" s="82"/>
      <c r="BX20" s="82"/>
      <c r="BY20" s="82"/>
      <c r="BZ20" s="83"/>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1"/>
      <c r="BM21" s="82"/>
      <c r="BN21" s="82"/>
      <c r="BO21" s="82"/>
      <c r="BP21" s="82"/>
      <c r="BQ21" s="82"/>
      <c r="BR21" s="82"/>
      <c r="BS21" s="82"/>
      <c r="BT21" s="82"/>
      <c r="BU21" s="82"/>
      <c r="BV21" s="82"/>
      <c r="BW21" s="82"/>
      <c r="BX21" s="82"/>
      <c r="BY21" s="82"/>
      <c r="BZ21" s="83"/>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1"/>
      <c r="BM22" s="82"/>
      <c r="BN22" s="82"/>
      <c r="BO22" s="82"/>
      <c r="BP22" s="82"/>
      <c r="BQ22" s="82"/>
      <c r="BR22" s="82"/>
      <c r="BS22" s="82"/>
      <c r="BT22" s="82"/>
      <c r="BU22" s="82"/>
      <c r="BV22" s="82"/>
      <c r="BW22" s="82"/>
      <c r="BX22" s="82"/>
      <c r="BY22" s="82"/>
      <c r="BZ22" s="83"/>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1"/>
      <c r="BM23" s="82"/>
      <c r="BN23" s="82"/>
      <c r="BO23" s="82"/>
      <c r="BP23" s="82"/>
      <c r="BQ23" s="82"/>
      <c r="BR23" s="82"/>
      <c r="BS23" s="82"/>
      <c r="BT23" s="82"/>
      <c r="BU23" s="82"/>
      <c r="BV23" s="82"/>
      <c r="BW23" s="82"/>
      <c r="BX23" s="82"/>
      <c r="BY23" s="82"/>
      <c r="BZ23" s="83"/>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1"/>
      <c r="BM24" s="82"/>
      <c r="BN24" s="82"/>
      <c r="BO24" s="82"/>
      <c r="BP24" s="82"/>
      <c r="BQ24" s="82"/>
      <c r="BR24" s="82"/>
      <c r="BS24" s="82"/>
      <c r="BT24" s="82"/>
      <c r="BU24" s="82"/>
      <c r="BV24" s="82"/>
      <c r="BW24" s="82"/>
      <c r="BX24" s="82"/>
      <c r="BY24" s="82"/>
      <c r="BZ24" s="83"/>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1"/>
      <c r="BM25" s="82"/>
      <c r="BN25" s="82"/>
      <c r="BO25" s="82"/>
      <c r="BP25" s="82"/>
      <c r="BQ25" s="82"/>
      <c r="BR25" s="82"/>
      <c r="BS25" s="82"/>
      <c r="BT25" s="82"/>
      <c r="BU25" s="82"/>
      <c r="BV25" s="82"/>
      <c r="BW25" s="82"/>
      <c r="BX25" s="82"/>
      <c r="BY25" s="82"/>
      <c r="BZ25" s="83"/>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1"/>
      <c r="BM26" s="82"/>
      <c r="BN26" s="82"/>
      <c r="BO26" s="82"/>
      <c r="BP26" s="82"/>
      <c r="BQ26" s="82"/>
      <c r="BR26" s="82"/>
      <c r="BS26" s="82"/>
      <c r="BT26" s="82"/>
      <c r="BU26" s="82"/>
      <c r="BV26" s="82"/>
      <c r="BW26" s="82"/>
      <c r="BX26" s="82"/>
      <c r="BY26" s="82"/>
      <c r="BZ26" s="83"/>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1"/>
      <c r="BM27" s="82"/>
      <c r="BN27" s="82"/>
      <c r="BO27" s="82"/>
      <c r="BP27" s="82"/>
      <c r="BQ27" s="82"/>
      <c r="BR27" s="82"/>
      <c r="BS27" s="82"/>
      <c r="BT27" s="82"/>
      <c r="BU27" s="82"/>
      <c r="BV27" s="82"/>
      <c r="BW27" s="82"/>
      <c r="BX27" s="82"/>
      <c r="BY27" s="82"/>
      <c r="BZ27" s="83"/>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1"/>
      <c r="BM28" s="82"/>
      <c r="BN28" s="82"/>
      <c r="BO28" s="82"/>
      <c r="BP28" s="82"/>
      <c r="BQ28" s="82"/>
      <c r="BR28" s="82"/>
      <c r="BS28" s="82"/>
      <c r="BT28" s="82"/>
      <c r="BU28" s="82"/>
      <c r="BV28" s="82"/>
      <c r="BW28" s="82"/>
      <c r="BX28" s="82"/>
      <c r="BY28" s="82"/>
      <c r="BZ28" s="83"/>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1"/>
      <c r="BM29" s="82"/>
      <c r="BN29" s="82"/>
      <c r="BO29" s="82"/>
      <c r="BP29" s="82"/>
      <c r="BQ29" s="82"/>
      <c r="BR29" s="82"/>
      <c r="BS29" s="82"/>
      <c r="BT29" s="82"/>
      <c r="BU29" s="82"/>
      <c r="BV29" s="82"/>
      <c r="BW29" s="82"/>
      <c r="BX29" s="82"/>
      <c r="BY29" s="82"/>
      <c r="BZ29" s="83"/>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1"/>
      <c r="BM30" s="82"/>
      <c r="BN30" s="82"/>
      <c r="BO30" s="82"/>
      <c r="BP30" s="82"/>
      <c r="BQ30" s="82"/>
      <c r="BR30" s="82"/>
      <c r="BS30" s="82"/>
      <c r="BT30" s="82"/>
      <c r="BU30" s="82"/>
      <c r="BV30" s="82"/>
      <c r="BW30" s="82"/>
      <c r="BX30" s="82"/>
      <c r="BY30" s="82"/>
      <c r="BZ30" s="83"/>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1"/>
      <c r="BM31" s="82"/>
      <c r="BN31" s="82"/>
      <c r="BO31" s="82"/>
      <c r="BP31" s="82"/>
      <c r="BQ31" s="82"/>
      <c r="BR31" s="82"/>
      <c r="BS31" s="82"/>
      <c r="BT31" s="82"/>
      <c r="BU31" s="82"/>
      <c r="BV31" s="82"/>
      <c r="BW31" s="82"/>
      <c r="BX31" s="82"/>
      <c r="BY31" s="82"/>
      <c r="BZ31" s="83"/>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1"/>
      <c r="BM32" s="82"/>
      <c r="BN32" s="82"/>
      <c r="BO32" s="82"/>
      <c r="BP32" s="82"/>
      <c r="BQ32" s="82"/>
      <c r="BR32" s="82"/>
      <c r="BS32" s="82"/>
      <c r="BT32" s="82"/>
      <c r="BU32" s="82"/>
      <c r="BV32" s="82"/>
      <c r="BW32" s="82"/>
      <c r="BX32" s="82"/>
      <c r="BY32" s="82"/>
      <c r="BZ32" s="83"/>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1"/>
      <c r="BM33" s="82"/>
      <c r="BN33" s="82"/>
      <c r="BO33" s="82"/>
      <c r="BP33" s="82"/>
      <c r="BQ33" s="82"/>
      <c r="BR33" s="82"/>
      <c r="BS33" s="82"/>
      <c r="BT33" s="82"/>
      <c r="BU33" s="82"/>
      <c r="BV33" s="82"/>
      <c r="BW33" s="82"/>
      <c r="BX33" s="82"/>
      <c r="BY33" s="82"/>
      <c r="BZ33" s="83"/>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81"/>
      <c r="BM34" s="82"/>
      <c r="BN34" s="82"/>
      <c r="BO34" s="82"/>
      <c r="BP34" s="82"/>
      <c r="BQ34" s="82"/>
      <c r="BR34" s="82"/>
      <c r="BS34" s="82"/>
      <c r="BT34" s="82"/>
      <c r="BU34" s="82"/>
      <c r="BV34" s="82"/>
      <c r="BW34" s="82"/>
      <c r="BX34" s="82"/>
      <c r="BY34" s="82"/>
      <c r="BZ34" s="83"/>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81"/>
      <c r="BM35" s="82"/>
      <c r="BN35" s="82"/>
      <c r="BO35" s="82"/>
      <c r="BP35" s="82"/>
      <c r="BQ35" s="82"/>
      <c r="BR35" s="82"/>
      <c r="BS35" s="82"/>
      <c r="BT35" s="82"/>
      <c r="BU35" s="82"/>
      <c r="BV35" s="82"/>
      <c r="BW35" s="82"/>
      <c r="BX35" s="82"/>
      <c r="BY35" s="82"/>
      <c r="BZ35" s="83"/>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1"/>
      <c r="BM36" s="82"/>
      <c r="BN36" s="82"/>
      <c r="BO36" s="82"/>
      <c r="BP36" s="82"/>
      <c r="BQ36" s="82"/>
      <c r="BR36" s="82"/>
      <c r="BS36" s="82"/>
      <c r="BT36" s="82"/>
      <c r="BU36" s="82"/>
      <c r="BV36" s="82"/>
      <c r="BW36" s="82"/>
      <c r="BX36" s="82"/>
      <c r="BY36" s="82"/>
      <c r="BZ36" s="83"/>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1"/>
      <c r="BM37" s="82"/>
      <c r="BN37" s="82"/>
      <c r="BO37" s="82"/>
      <c r="BP37" s="82"/>
      <c r="BQ37" s="82"/>
      <c r="BR37" s="82"/>
      <c r="BS37" s="82"/>
      <c r="BT37" s="82"/>
      <c r="BU37" s="82"/>
      <c r="BV37" s="82"/>
      <c r="BW37" s="82"/>
      <c r="BX37" s="82"/>
      <c r="BY37" s="82"/>
      <c r="BZ37" s="83"/>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1"/>
      <c r="BM38" s="82"/>
      <c r="BN38" s="82"/>
      <c r="BO38" s="82"/>
      <c r="BP38" s="82"/>
      <c r="BQ38" s="82"/>
      <c r="BR38" s="82"/>
      <c r="BS38" s="82"/>
      <c r="BT38" s="82"/>
      <c r="BU38" s="82"/>
      <c r="BV38" s="82"/>
      <c r="BW38" s="82"/>
      <c r="BX38" s="82"/>
      <c r="BY38" s="82"/>
      <c r="BZ38" s="83"/>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1"/>
      <c r="BM39" s="82"/>
      <c r="BN39" s="82"/>
      <c r="BO39" s="82"/>
      <c r="BP39" s="82"/>
      <c r="BQ39" s="82"/>
      <c r="BR39" s="82"/>
      <c r="BS39" s="82"/>
      <c r="BT39" s="82"/>
      <c r="BU39" s="82"/>
      <c r="BV39" s="82"/>
      <c r="BW39" s="82"/>
      <c r="BX39" s="82"/>
      <c r="BY39" s="82"/>
      <c r="BZ39" s="83"/>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1"/>
      <c r="BM40" s="82"/>
      <c r="BN40" s="82"/>
      <c r="BO40" s="82"/>
      <c r="BP40" s="82"/>
      <c r="BQ40" s="82"/>
      <c r="BR40" s="82"/>
      <c r="BS40" s="82"/>
      <c r="BT40" s="82"/>
      <c r="BU40" s="82"/>
      <c r="BV40" s="82"/>
      <c r="BW40" s="82"/>
      <c r="BX40" s="82"/>
      <c r="BY40" s="82"/>
      <c r="BZ40" s="83"/>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1"/>
      <c r="BM41" s="82"/>
      <c r="BN41" s="82"/>
      <c r="BO41" s="82"/>
      <c r="BP41" s="82"/>
      <c r="BQ41" s="82"/>
      <c r="BR41" s="82"/>
      <c r="BS41" s="82"/>
      <c r="BT41" s="82"/>
      <c r="BU41" s="82"/>
      <c r="BV41" s="82"/>
      <c r="BW41" s="82"/>
      <c r="BX41" s="82"/>
      <c r="BY41" s="82"/>
      <c r="BZ41" s="83"/>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1"/>
      <c r="BM42" s="82"/>
      <c r="BN42" s="82"/>
      <c r="BO42" s="82"/>
      <c r="BP42" s="82"/>
      <c r="BQ42" s="82"/>
      <c r="BR42" s="82"/>
      <c r="BS42" s="82"/>
      <c r="BT42" s="82"/>
      <c r="BU42" s="82"/>
      <c r="BV42" s="82"/>
      <c r="BW42" s="82"/>
      <c r="BX42" s="82"/>
      <c r="BY42" s="82"/>
      <c r="BZ42" s="83"/>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1"/>
      <c r="BM43" s="82"/>
      <c r="BN43" s="82"/>
      <c r="BO43" s="82"/>
      <c r="BP43" s="82"/>
      <c r="BQ43" s="82"/>
      <c r="BR43" s="82"/>
      <c r="BS43" s="82"/>
      <c r="BT43" s="82"/>
      <c r="BU43" s="82"/>
      <c r="BV43" s="82"/>
      <c r="BW43" s="82"/>
      <c r="BX43" s="82"/>
      <c r="BY43" s="82"/>
      <c r="BZ43" s="83"/>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4"/>
      <c r="BM44" s="85"/>
      <c r="BN44" s="85"/>
      <c r="BO44" s="85"/>
      <c r="BP44" s="85"/>
      <c r="BQ44" s="85"/>
      <c r="BR44" s="85"/>
      <c r="BS44" s="85"/>
      <c r="BT44" s="85"/>
      <c r="BU44" s="85"/>
      <c r="BV44" s="85"/>
      <c r="BW44" s="85"/>
      <c r="BX44" s="85"/>
      <c r="BY44" s="85"/>
      <c r="BZ44" s="86"/>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314021</v>
      </c>
      <c r="D6" s="31">
        <f t="shared" si="3"/>
        <v>47</v>
      </c>
      <c r="E6" s="31">
        <f t="shared" si="3"/>
        <v>17</v>
      </c>
      <c r="F6" s="31">
        <f t="shared" si="3"/>
        <v>4</v>
      </c>
      <c r="G6" s="31">
        <f t="shared" si="3"/>
        <v>0</v>
      </c>
      <c r="H6" s="31" t="str">
        <f t="shared" si="3"/>
        <v>鳥取県　日野町</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47.44</v>
      </c>
      <c r="P6" s="32">
        <f t="shared" si="3"/>
        <v>100</v>
      </c>
      <c r="Q6" s="32">
        <f t="shared" si="3"/>
        <v>4050</v>
      </c>
      <c r="R6" s="32">
        <f t="shared" si="3"/>
        <v>3414</v>
      </c>
      <c r="S6" s="32">
        <f t="shared" si="3"/>
        <v>133.97999999999999</v>
      </c>
      <c r="T6" s="32">
        <f t="shared" si="3"/>
        <v>25.48</v>
      </c>
      <c r="U6" s="32">
        <f t="shared" si="3"/>
        <v>1602</v>
      </c>
      <c r="V6" s="32">
        <f t="shared" si="3"/>
        <v>0.83</v>
      </c>
      <c r="W6" s="32">
        <f t="shared" si="3"/>
        <v>1930.12</v>
      </c>
      <c r="X6" s="33">
        <f>IF(X7="",NA(),X7)</f>
        <v>83.76</v>
      </c>
      <c r="Y6" s="33">
        <f t="shared" ref="Y6:AG6" si="4">IF(Y7="",NA(),Y7)</f>
        <v>80.33</v>
      </c>
      <c r="Z6" s="33">
        <f t="shared" si="4"/>
        <v>81.96</v>
      </c>
      <c r="AA6" s="33">
        <f t="shared" si="4"/>
        <v>82.29</v>
      </c>
      <c r="AB6" s="33">
        <f t="shared" si="4"/>
        <v>84.77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772.03</v>
      </c>
      <c r="BF6" s="33">
        <f t="shared" ref="BF6:BN6" si="7">IF(BF7="",NA(),BF7)</f>
        <v>696.83</v>
      </c>
      <c r="BG6" s="33">
        <f t="shared" si="7"/>
        <v>646.17999999999995</v>
      </c>
      <c r="BH6" s="33">
        <f t="shared" si="7"/>
        <v>582.87</v>
      </c>
      <c r="BI6" s="33">
        <f t="shared" si="7"/>
        <v>539.44000000000005</v>
      </c>
      <c r="BJ6" s="33">
        <f t="shared" si="7"/>
        <v>1835.56</v>
      </c>
      <c r="BK6" s="33">
        <f t="shared" si="7"/>
        <v>1716.82</v>
      </c>
      <c r="BL6" s="33">
        <f t="shared" si="7"/>
        <v>1569.13</v>
      </c>
      <c r="BM6" s="33">
        <f t="shared" si="7"/>
        <v>1436</v>
      </c>
      <c r="BN6" s="33">
        <f t="shared" si="7"/>
        <v>1434.89</v>
      </c>
      <c r="BO6" s="32" t="str">
        <f>IF(BO7="","",IF(BO7="-","【-】","【"&amp;SUBSTITUTE(TEXT(BO7,"#,##0.00"),"-","△")&amp;"】"))</f>
        <v>【1,457.06】</v>
      </c>
      <c r="BP6" s="33">
        <f>IF(BP7="",NA(),BP7)</f>
        <v>64.67</v>
      </c>
      <c r="BQ6" s="33">
        <f t="shared" ref="BQ6:BY6" si="8">IF(BQ7="",NA(),BQ7)</f>
        <v>57.47</v>
      </c>
      <c r="BR6" s="33">
        <f t="shared" si="8"/>
        <v>62.69</v>
      </c>
      <c r="BS6" s="33">
        <f t="shared" si="8"/>
        <v>63.81</v>
      </c>
      <c r="BT6" s="33">
        <f t="shared" si="8"/>
        <v>69.150000000000006</v>
      </c>
      <c r="BU6" s="33">
        <f t="shared" si="8"/>
        <v>52.89</v>
      </c>
      <c r="BV6" s="33">
        <f t="shared" si="8"/>
        <v>51.73</v>
      </c>
      <c r="BW6" s="33">
        <f t="shared" si="8"/>
        <v>64.63</v>
      </c>
      <c r="BX6" s="33">
        <f t="shared" si="8"/>
        <v>66.56</v>
      </c>
      <c r="BY6" s="33">
        <f t="shared" si="8"/>
        <v>66.22</v>
      </c>
      <c r="BZ6" s="32" t="str">
        <f>IF(BZ7="","",IF(BZ7="-","【-】","【"&amp;SUBSTITUTE(TEXT(BZ7,"#,##0.00"),"-","△")&amp;"】"))</f>
        <v>【64.73】</v>
      </c>
      <c r="CA6" s="33">
        <f>IF(CA7="",NA(),CA7)</f>
        <v>333.84</v>
      </c>
      <c r="CB6" s="33">
        <f t="shared" ref="CB6:CJ6" si="9">IF(CB7="",NA(),CB7)</f>
        <v>379.19</v>
      </c>
      <c r="CC6" s="33">
        <f t="shared" si="9"/>
        <v>315.77999999999997</v>
      </c>
      <c r="CD6" s="33">
        <f t="shared" si="9"/>
        <v>314.14999999999998</v>
      </c>
      <c r="CE6" s="33">
        <f t="shared" si="9"/>
        <v>295.7</v>
      </c>
      <c r="CF6" s="33">
        <f t="shared" si="9"/>
        <v>300.52</v>
      </c>
      <c r="CG6" s="33">
        <f t="shared" si="9"/>
        <v>310.47000000000003</v>
      </c>
      <c r="CH6" s="33">
        <f t="shared" si="9"/>
        <v>245.75</v>
      </c>
      <c r="CI6" s="33">
        <f t="shared" si="9"/>
        <v>244.29</v>
      </c>
      <c r="CJ6" s="33">
        <f t="shared" si="9"/>
        <v>246.72</v>
      </c>
      <c r="CK6" s="32" t="str">
        <f>IF(CK7="","",IF(CK7="-","【-】","【"&amp;SUBSTITUTE(TEXT(CK7,"#,##0.00"),"-","△")&amp;"】"))</f>
        <v>【250.25】</v>
      </c>
      <c r="CL6" s="33">
        <f>IF(CL7="",NA(),CL7)</f>
        <v>30.43</v>
      </c>
      <c r="CM6" s="33">
        <f t="shared" ref="CM6:CU6" si="10">IF(CM7="",NA(),CM7)</f>
        <v>30.36</v>
      </c>
      <c r="CN6" s="33">
        <f t="shared" si="10"/>
        <v>32.93</v>
      </c>
      <c r="CO6" s="33">
        <f t="shared" si="10"/>
        <v>33.14</v>
      </c>
      <c r="CP6" s="33" t="str">
        <f t="shared" si="10"/>
        <v>-</v>
      </c>
      <c r="CQ6" s="33">
        <f t="shared" si="10"/>
        <v>36.799999999999997</v>
      </c>
      <c r="CR6" s="33">
        <f t="shared" si="10"/>
        <v>36.67</v>
      </c>
      <c r="CS6" s="33">
        <f t="shared" si="10"/>
        <v>43.65</v>
      </c>
      <c r="CT6" s="33">
        <f t="shared" si="10"/>
        <v>43.58</v>
      </c>
      <c r="CU6" s="33">
        <f t="shared" si="10"/>
        <v>41.35</v>
      </c>
      <c r="CV6" s="32" t="str">
        <f>IF(CV7="","",IF(CV7="-","【-】","【"&amp;SUBSTITUTE(TEXT(CV7,"#,##0.00"),"-","△")&amp;"】"))</f>
        <v>【40.31】</v>
      </c>
      <c r="CW6" s="33">
        <f>IF(CW7="",NA(),CW7)</f>
        <v>76.760000000000005</v>
      </c>
      <c r="CX6" s="33">
        <f t="shared" ref="CX6:DF6" si="11">IF(CX7="",NA(),CX7)</f>
        <v>79.150000000000006</v>
      </c>
      <c r="CY6" s="33">
        <f t="shared" si="11"/>
        <v>78.48</v>
      </c>
      <c r="CZ6" s="33">
        <f t="shared" si="11"/>
        <v>77.459999999999994</v>
      </c>
      <c r="DA6" s="33">
        <f t="shared" si="11"/>
        <v>82.02</v>
      </c>
      <c r="DB6" s="33">
        <f t="shared" si="11"/>
        <v>71.62</v>
      </c>
      <c r="DC6" s="33">
        <f t="shared" si="11"/>
        <v>71.239999999999995</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0.04</v>
      </c>
      <c r="EM6" s="33">
        <f t="shared" si="14"/>
        <v>7.0000000000000007E-2</v>
      </c>
      <c r="EN6" s="32" t="str">
        <f>IF(EN7="","",IF(EN7="-","【-】","【"&amp;SUBSTITUTE(TEXT(EN7,"#,##0.00"),"-","△")&amp;"】"))</f>
        <v>【0.10】</v>
      </c>
    </row>
    <row r="7" spans="1:144" s="34" customFormat="1">
      <c r="A7" s="26"/>
      <c r="B7" s="35">
        <v>2015</v>
      </c>
      <c r="C7" s="35">
        <v>314021</v>
      </c>
      <c r="D7" s="35">
        <v>47</v>
      </c>
      <c r="E7" s="35">
        <v>17</v>
      </c>
      <c r="F7" s="35">
        <v>4</v>
      </c>
      <c r="G7" s="35">
        <v>0</v>
      </c>
      <c r="H7" s="35" t="s">
        <v>96</v>
      </c>
      <c r="I7" s="35" t="s">
        <v>97</v>
      </c>
      <c r="J7" s="35" t="s">
        <v>98</v>
      </c>
      <c r="K7" s="35" t="s">
        <v>99</v>
      </c>
      <c r="L7" s="35" t="s">
        <v>100</v>
      </c>
      <c r="M7" s="36" t="s">
        <v>101</v>
      </c>
      <c r="N7" s="36" t="s">
        <v>102</v>
      </c>
      <c r="O7" s="36">
        <v>47.44</v>
      </c>
      <c r="P7" s="36">
        <v>100</v>
      </c>
      <c r="Q7" s="36">
        <v>4050</v>
      </c>
      <c r="R7" s="36">
        <v>3414</v>
      </c>
      <c r="S7" s="36">
        <v>133.97999999999999</v>
      </c>
      <c r="T7" s="36">
        <v>25.48</v>
      </c>
      <c r="U7" s="36">
        <v>1602</v>
      </c>
      <c r="V7" s="36">
        <v>0.83</v>
      </c>
      <c r="W7" s="36">
        <v>1930.12</v>
      </c>
      <c r="X7" s="36">
        <v>83.76</v>
      </c>
      <c r="Y7" s="36">
        <v>80.33</v>
      </c>
      <c r="Z7" s="36">
        <v>81.96</v>
      </c>
      <c r="AA7" s="36">
        <v>82.29</v>
      </c>
      <c r="AB7" s="36">
        <v>84.77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772.03</v>
      </c>
      <c r="BF7" s="36">
        <v>696.83</v>
      </c>
      <c r="BG7" s="36">
        <v>646.17999999999995</v>
      </c>
      <c r="BH7" s="36">
        <v>582.87</v>
      </c>
      <c r="BI7" s="36">
        <v>539.44000000000005</v>
      </c>
      <c r="BJ7" s="36">
        <v>1835.56</v>
      </c>
      <c r="BK7" s="36">
        <v>1716.82</v>
      </c>
      <c r="BL7" s="36">
        <v>1569.13</v>
      </c>
      <c r="BM7" s="36">
        <v>1436</v>
      </c>
      <c r="BN7" s="36">
        <v>1434.89</v>
      </c>
      <c r="BO7" s="36">
        <v>1457.06</v>
      </c>
      <c r="BP7" s="36">
        <v>64.67</v>
      </c>
      <c r="BQ7" s="36">
        <v>57.47</v>
      </c>
      <c r="BR7" s="36">
        <v>62.69</v>
      </c>
      <c r="BS7" s="36">
        <v>63.81</v>
      </c>
      <c r="BT7" s="36">
        <v>69.150000000000006</v>
      </c>
      <c r="BU7" s="36">
        <v>52.89</v>
      </c>
      <c r="BV7" s="36">
        <v>51.73</v>
      </c>
      <c r="BW7" s="36">
        <v>64.63</v>
      </c>
      <c r="BX7" s="36">
        <v>66.56</v>
      </c>
      <c r="BY7" s="36">
        <v>66.22</v>
      </c>
      <c r="BZ7" s="36">
        <v>64.73</v>
      </c>
      <c r="CA7" s="36">
        <v>333.84</v>
      </c>
      <c r="CB7" s="36">
        <v>379.19</v>
      </c>
      <c r="CC7" s="36">
        <v>315.77999999999997</v>
      </c>
      <c r="CD7" s="36">
        <v>314.14999999999998</v>
      </c>
      <c r="CE7" s="36">
        <v>295.7</v>
      </c>
      <c r="CF7" s="36">
        <v>300.52</v>
      </c>
      <c r="CG7" s="36">
        <v>310.47000000000003</v>
      </c>
      <c r="CH7" s="36">
        <v>245.75</v>
      </c>
      <c r="CI7" s="36">
        <v>244.29</v>
      </c>
      <c r="CJ7" s="36">
        <v>246.72</v>
      </c>
      <c r="CK7" s="36">
        <v>250.25</v>
      </c>
      <c r="CL7" s="36">
        <v>30.43</v>
      </c>
      <c r="CM7" s="36">
        <v>30.36</v>
      </c>
      <c r="CN7" s="36">
        <v>32.93</v>
      </c>
      <c r="CO7" s="36">
        <v>33.14</v>
      </c>
      <c r="CP7" s="36" t="s">
        <v>101</v>
      </c>
      <c r="CQ7" s="36">
        <v>36.799999999999997</v>
      </c>
      <c r="CR7" s="36">
        <v>36.67</v>
      </c>
      <c r="CS7" s="36">
        <v>43.65</v>
      </c>
      <c r="CT7" s="36">
        <v>43.58</v>
      </c>
      <c r="CU7" s="36">
        <v>41.35</v>
      </c>
      <c r="CV7" s="36">
        <v>40.31</v>
      </c>
      <c r="CW7" s="36">
        <v>76.760000000000005</v>
      </c>
      <c r="CX7" s="36">
        <v>79.150000000000006</v>
      </c>
      <c r="CY7" s="36">
        <v>78.48</v>
      </c>
      <c r="CZ7" s="36">
        <v>77.459999999999994</v>
      </c>
      <c r="DA7" s="36">
        <v>82.02</v>
      </c>
      <c r="DB7" s="36">
        <v>71.62</v>
      </c>
      <c r="DC7" s="36">
        <v>71.239999999999995</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2017-02-26T04:42:20Z</cp:lastPrinted>
  <dcterms:created xsi:type="dcterms:W3CDTF">2017-02-08T03:03:24Z</dcterms:created>
  <dcterms:modified xsi:type="dcterms:W3CDTF">2017-02-27T04:38:20Z</dcterms:modified>
  <cp:category/>
</cp:coreProperties>
</file>