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<sst xmlns="http://schemas.openxmlformats.org/spreadsheetml/2006/main" count="226" uniqueCount="111">
  <si>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</si>
  <si>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</si>
  <si>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</si>
  <si>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</si>
  <si>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</si>
  <si>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</si>
  <si>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</si>
  <si>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</si>
  <si>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</si>
  <si>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</si>
  <si>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</si>
  <si>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</si>
  <si>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</si>
  <si>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</si>
  <si>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</si>
  <si>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</si>
  <si>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</si>
  <si>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</si>
  <si>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</si>
  <si>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</si>
  <si>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</si>
  <si>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</si>
  <si>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</si>
  <si>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</si>
  <si>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</si>
  <si>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</si>
  <si>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</si>
  <si>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</si>
  <si>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</si>
  <si>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</si>
  <si>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</si>
  <si>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</si>
  <si>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</si>
  <si>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</si>
  <si>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</si>
  <si>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</si>
  <si>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</si>
  <si>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</si>
  <si>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</si>
  <si>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</si>
  <si>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</si>
  <si>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</si>
  <si>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</si>
  <si>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</si>
  <si>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</si>
  <si>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</si>
  <si>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</si>
  <si>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</si>
  <si>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</si>
  <si>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</si>
  <si>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</si>
  <si>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</si>
  <si>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</si>
  <si>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</si>
  <si>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</si>
  <si>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</si>
  <si>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</si>
  <si>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</si>
  <si>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</si>
  <si>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</si>
  <si>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</si>
  <si>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</si>
  <si>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</si>
  <si>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</si>
  <si>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</si>
  <si>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</si>
  <si>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</si>
  <si>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</si>
  <si>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</si>
  <si>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</si>
  <si>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</si>
  <si>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</si>
  <si>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</si>
  <si>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</si>
  <si>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</si>
  <si>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</si>
  <si>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</si>
  <si>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</si>
  <si>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</si>
  <si>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</si>
  <si>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</si>
  <si>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</si>
  <si>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</si>
  <si>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</si>
  <si>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</si>
  <si>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</si>
  <si>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</si>
  <si>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</si>
  <si>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</si>
  <si>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</si>
  <si>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</si>
  <si>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</si>
  <si>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</si>
  <si>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</si>
  <si>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</si>
  <si>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</si>
  <si>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江府町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</si>
  <si>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</si>
  <si>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</si>
  <si>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</si>
  <si>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</si>
  <si>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</si>
  <si>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</si>
  <si>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</si>
  <si>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</si>
  <si>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</si>
  <si>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</si>
  <si>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</si>
  <si>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①収益的収支比率が５０％前後と、１００％には程遠く、地方債償還金が大きな負担となっていることが分かる。
④企業債残高対事業規模比率がかなり高く、ここでも地方債償還金が大きな負担となっていることが分かる。
⑤経費回収率が２０％前後であり、一般会計からの繰入に依存していることが分かる。
⑥汚水処理原価も全国水準に比べてかなり高い。
⑧水洗化率は、本町が早くから集合処理施設に整備に取り掛かっていたため、比較的高い。</t>
    <phoneticPr fontId="4"/>
  </si>
  <si>
    <t>管路更新は実施していない。
施設の更新もまだ実施していない。</t>
    <phoneticPr fontId="4"/>
  </si>
  <si>
    <t>地方債償還金が大きな負担となっており、経費回収率も低く、汚水処理原価も高くなっていることから、先ずは適正な使用料収入の確保が必要と思われる。それには、料金の見直しの検討と、農集排の処理区を公共下水道に統合して経費の合理化を図る計画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</si>
</sst>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92544"/>
        <c:axId val="760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6092544"/>
        <c:axId val="76094464"/>
      </c:lineChart>
      <c:dateAx>
        <c:axId val="76092544"/>
        <c:scaling>
          <c:orientation val="minMax"/>
        </c:scaling>
        <c:delete val="1"/>
        <c:axPos val="b"/>
        <c:numFmt formatCode="ge" sourceLinked="1"/>
        <c:majorTickMark val="none"/>
        <c:minorTickMark val="none"/>
        <c:tickLblPos val="none"/>
        <c:crossAx val="76094464"/>
        <c:crosses val="autoZero"/>
        <c:auto val="1"/>
        <c:lblOffset val="100"/>
        <c:baseTimeUnit val="years"/>
      </c:dateAx>
      <c:valAx>
        <c:axId val="760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92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86016"/>
        <c:axId val="880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8086016"/>
        <c:axId val="88087936"/>
      </c:lineChart>
      <c:dateAx>
        <c:axId val="88086016"/>
        <c:scaling>
          <c:orientation val="minMax"/>
        </c:scaling>
        <c:delete val="1"/>
        <c:axPos val="b"/>
        <c:numFmt formatCode="ge" sourceLinked="1"/>
        <c:majorTickMark val="none"/>
        <c:minorTickMark val="none"/>
        <c:tickLblPos val="none"/>
        <c:crossAx val="88087936"/>
        <c:crosses val="autoZero"/>
        <c:auto val="1"/>
        <c:lblOffset val="100"/>
        <c:baseTimeUnit val="years"/>
      </c:dateAx>
      <c:valAx>
        <c:axId val="880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91.81</c:v>
                </c:pt>
                <c:pt idx="1">
                  <c:v>89.71</c:v>
                </c:pt>
                <c:pt idx="2">
                  <c:v>92.11</c:v>
                </c:pt>
                <c:pt idx="3">
                  <c:v>91.31</c:v>
                </c:pt>
                <c:pt idx="4">
                  <c:v>91.9</c:v>
                </c:pt>
              </c:numCache>
            </c:numRef>
          </c:val>
        </c:ser>
        <c:dLbls>
          <c:showLegendKey val="0"/>
          <c:showVal val="0"/>
          <c:showCatName val="0"/>
          <c:showSerName val="0"/>
          <c:showPercent val="0"/>
          <c:showBubbleSize val="0"/>
        </c:dLbls>
        <c:gapWidth val="150"/>
        <c:axId val="88130688"/>
        <c:axId val="881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8130688"/>
        <c:axId val="88132608"/>
      </c:lineChart>
      <c:dateAx>
        <c:axId val="88130688"/>
        <c:scaling>
          <c:orientation val="minMax"/>
        </c:scaling>
        <c:delete val="1"/>
        <c:axPos val="b"/>
        <c:numFmt formatCode="ge" sourceLinked="1"/>
        <c:majorTickMark val="none"/>
        <c:minorTickMark val="none"/>
        <c:tickLblPos val="none"/>
        <c:crossAx val="88132608"/>
        <c:crosses val="autoZero"/>
        <c:auto val="1"/>
        <c:lblOffset val="100"/>
        <c:baseTimeUnit val="years"/>
      </c:dateAx>
      <c:valAx>
        <c:axId val="88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52.05</c:v>
                </c:pt>
                <c:pt idx="1">
                  <c:v>47.41</c:v>
                </c:pt>
                <c:pt idx="2">
                  <c:v>43.73</c:v>
                </c:pt>
                <c:pt idx="3">
                  <c:v>51.28</c:v>
                </c:pt>
                <c:pt idx="4">
                  <c:v>47.29</c:v>
                </c:pt>
              </c:numCache>
            </c:numRef>
          </c:val>
        </c:ser>
        <c:dLbls>
          <c:showLegendKey val="0"/>
          <c:showVal val="0"/>
          <c:showCatName val="0"/>
          <c:showSerName val="0"/>
          <c:showPercent val="0"/>
          <c:showBubbleSize val="0"/>
        </c:dLbls>
        <c:gapWidth val="150"/>
        <c:axId val="76133120"/>
        <c:axId val="761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133120"/>
        <c:axId val="76135040"/>
      </c:lineChart>
      <c:dateAx>
        <c:axId val="76133120"/>
        <c:scaling>
          <c:orientation val="minMax"/>
        </c:scaling>
        <c:delete val="1"/>
        <c:axPos val="b"/>
        <c:numFmt formatCode="ge" sourceLinked="1"/>
        <c:majorTickMark val="none"/>
        <c:minorTickMark val="none"/>
        <c:tickLblPos val="none"/>
        <c:crossAx val="76135040"/>
        <c:crosses val="autoZero"/>
        <c:auto val="1"/>
        <c:lblOffset val="100"/>
        <c:baseTimeUnit val="years"/>
      </c:dateAx>
      <c:valAx>
        <c:axId val="761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82144"/>
        <c:axId val="785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82144"/>
        <c:axId val="78584064"/>
      </c:lineChart>
      <c:dateAx>
        <c:axId val="78582144"/>
        <c:scaling>
          <c:orientation val="minMax"/>
        </c:scaling>
        <c:delete val="1"/>
        <c:axPos val="b"/>
        <c:numFmt formatCode="ge" sourceLinked="1"/>
        <c:majorTickMark val="none"/>
        <c:minorTickMark val="none"/>
        <c:tickLblPos val="none"/>
        <c:crossAx val="78584064"/>
        <c:crosses val="autoZero"/>
        <c:auto val="1"/>
        <c:lblOffset val="100"/>
        <c:baseTimeUnit val="years"/>
      </c:dateAx>
      <c:valAx>
        <c:axId val="785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39104"/>
        <c:axId val="786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39104"/>
        <c:axId val="78641024"/>
      </c:lineChart>
      <c:dateAx>
        <c:axId val="78639104"/>
        <c:scaling>
          <c:orientation val="minMax"/>
        </c:scaling>
        <c:delete val="1"/>
        <c:axPos val="b"/>
        <c:numFmt formatCode="ge" sourceLinked="1"/>
        <c:majorTickMark val="none"/>
        <c:minorTickMark val="none"/>
        <c:tickLblPos val="none"/>
        <c:crossAx val="78641024"/>
        <c:crosses val="autoZero"/>
        <c:auto val="1"/>
        <c:lblOffset val="100"/>
        <c:baseTimeUnit val="years"/>
      </c:dateAx>
      <c:valAx>
        <c:axId val="786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67264"/>
        <c:axId val="866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67264"/>
        <c:axId val="86669184"/>
      </c:lineChart>
      <c:dateAx>
        <c:axId val="86667264"/>
        <c:scaling>
          <c:orientation val="minMax"/>
        </c:scaling>
        <c:delete val="1"/>
        <c:axPos val="b"/>
        <c:numFmt formatCode="ge" sourceLinked="1"/>
        <c:majorTickMark val="none"/>
        <c:minorTickMark val="none"/>
        <c:tickLblPos val="none"/>
        <c:crossAx val="86669184"/>
        <c:crosses val="autoZero"/>
        <c:auto val="1"/>
        <c:lblOffset val="100"/>
        <c:baseTimeUnit val="years"/>
      </c:dateAx>
      <c:valAx>
        <c:axId val="866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83776"/>
        <c:axId val="878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83776"/>
        <c:axId val="87885696"/>
      </c:lineChart>
      <c:dateAx>
        <c:axId val="87883776"/>
        <c:scaling>
          <c:orientation val="minMax"/>
        </c:scaling>
        <c:delete val="1"/>
        <c:axPos val="b"/>
        <c:numFmt formatCode="ge" sourceLinked="1"/>
        <c:majorTickMark val="none"/>
        <c:minorTickMark val="none"/>
        <c:tickLblPos val="none"/>
        <c:crossAx val="87885696"/>
        <c:crosses val="autoZero"/>
        <c:auto val="1"/>
        <c:lblOffset val="100"/>
        <c:baseTimeUnit val="years"/>
      </c:dateAx>
      <c:valAx>
        <c:axId val="878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5936.43</c:v>
                </c:pt>
                <c:pt idx="1">
                  <c:v>5733.9</c:v>
                </c:pt>
                <c:pt idx="2">
                  <c:v>5827.7</c:v>
                </c:pt>
                <c:pt idx="3">
                  <c:v>5434.94</c:v>
                </c:pt>
                <c:pt idx="4">
                  <c:v>6040.65</c:v>
                </c:pt>
              </c:numCache>
            </c:numRef>
          </c:val>
        </c:ser>
        <c:dLbls>
          <c:showLegendKey val="0"/>
          <c:showVal val="0"/>
          <c:showCatName val="0"/>
          <c:showSerName val="0"/>
          <c:showPercent val="0"/>
          <c:showBubbleSize val="0"/>
        </c:dLbls>
        <c:gapWidth val="150"/>
        <c:axId val="87915520"/>
        <c:axId val="879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7915520"/>
        <c:axId val="87917696"/>
      </c:lineChart>
      <c:dateAx>
        <c:axId val="87915520"/>
        <c:scaling>
          <c:orientation val="minMax"/>
        </c:scaling>
        <c:delete val="1"/>
        <c:axPos val="b"/>
        <c:numFmt formatCode="ge" sourceLinked="1"/>
        <c:majorTickMark val="none"/>
        <c:minorTickMark val="none"/>
        <c:tickLblPos val="none"/>
        <c:crossAx val="87917696"/>
        <c:crosses val="autoZero"/>
        <c:auto val="1"/>
        <c:lblOffset val="100"/>
        <c:baseTimeUnit val="years"/>
      </c:dateAx>
      <c:valAx>
        <c:axId val="879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20.05</c:v>
                </c:pt>
                <c:pt idx="1">
                  <c:v>20.21</c:v>
                </c:pt>
                <c:pt idx="2">
                  <c:v>19.12</c:v>
                </c:pt>
                <c:pt idx="3">
                  <c:v>17.88</c:v>
                </c:pt>
                <c:pt idx="4">
                  <c:v>17.579999999999998</c:v>
                </c:pt>
              </c:numCache>
            </c:numRef>
          </c:val>
        </c:ser>
        <c:dLbls>
          <c:showLegendKey val="0"/>
          <c:showVal val="0"/>
          <c:showCatName val="0"/>
          <c:showSerName val="0"/>
          <c:showPercent val="0"/>
          <c:showBubbleSize val="0"/>
        </c:dLbls>
        <c:gapWidth val="150"/>
        <c:axId val="88021632"/>
        <c:axId val="880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8021632"/>
        <c:axId val="88023808"/>
      </c:lineChart>
      <c:dateAx>
        <c:axId val="88021632"/>
        <c:scaling>
          <c:orientation val="minMax"/>
        </c:scaling>
        <c:delete val="1"/>
        <c:axPos val="b"/>
        <c:numFmt formatCode="ge" sourceLinked="1"/>
        <c:majorTickMark val="none"/>
        <c:minorTickMark val="none"/>
        <c:tickLblPos val="none"/>
        <c:crossAx val="88023808"/>
        <c:crosses val="autoZero"/>
        <c:auto val="1"/>
        <c:lblOffset val="100"/>
        <c:baseTimeUnit val="years"/>
      </c:dateAx>
      <c:valAx>
        <c:axId val="880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628.11</c:v>
                </c:pt>
                <c:pt idx="1">
                  <c:v>679.44</c:v>
                </c:pt>
                <c:pt idx="2">
                  <c:v>747.41</c:v>
                </c:pt>
                <c:pt idx="3">
                  <c:v>758.95</c:v>
                </c:pt>
                <c:pt idx="4">
                  <c:v>795.8</c:v>
                </c:pt>
              </c:numCache>
            </c:numRef>
          </c:val>
        </c:ser>
        <c:dLbls>
          <c:showLegendKey val="0"/>
          <c:showVal val="0"/>
          <c:showCatName val="0"/>
          <c:showSerName val="0"/>
          <c:showPercent val="0"/>
          <c:showBubbleSize val="0"/>
        </c:dLbls>
        <c:gapWidth val="150"/>
        <c:axId val="88041344"/>
        <c:axId val="880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8041344"/>
        <c:axId val="88064000"/>
      </c:lineChart>
      <c:dateAx>
        <c:axId val="88041344"/>
        <c:scaling>
          <c:orientation val="minMax"/>
        </c:scaling>
        <c:delete val="1"/>
        <c:axPos val="b"/>
        <c:numFmt formatCode="ge" sourceLinked="1"/>
        <c:majorTickMark val="none"/>
        <c:minorTickMark val="none"/>
        <c:tickLblPos val="none"/>
        <c:crossAx val="88064000"/>
        <c:crosses val="autoZero"/>
        <c:auto val="1"/>
        <c:lblOffset val="100"/>
        <c:baseTimeUnit val="years"/>
      </c:dateAx>
      <c:valAx>
        <c:axId val="880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江府町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3147</v>
      </c>
      <c r="AM8" s="47"/>
      <c r="AN8" s="47"/>
      <c r="AO8" s="47"/>
      <c r="AP8" s="47"/>
      <c r="AQ8" s="47"/>
      <c r="AR8" s="47"/>
      <c r="AS8" s="47"/>
      <c r="AT8" s="43">
        <f>データ!S6</f>
        <v>124.52</v>
      </c>
      <c r="AU8" s="43"/>
      <c r="AV8" s="43"/>
      <c r="AW8" s="43"/>
      <c r="AX8" s="43"/>
      <c r="AY8" s="43"/>
      <c r="AZ8" s="43"/>
      <c r="BA8" s="43"/>
      <c r="BB8" s="43">
        <f>データ!T6</f>
        <v>25.27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52.43</v>
      </c>
      <c r="Q10" s="43"/>
      <c r="R10" s="43"/>
      <c r="S10" s="43"/>
      <c r="T10" s="43"/>
      <c r="U10" s="43"/>
      <c r="V10" s="43"/>
      <c r="W10" s="43">
        <f>データ!P6</f>
        <v>100</v>
      </c>
      <c r="X10" s="43"/>
      <c r="Y10" s="43"/>
      <c r="Z10" s="43"/>
      <c r="AA10" s="43"/>
      <c r="AB10" s="43"/>
      <c r="AC10" s="43"/>
      <c r="AD10" s="47">
        <f>データ!Q6</f>
        <v>3207</v>
      </c>
      <c r="AE10" s="47"/>
      <c r="AF10" s="47"/>
      <c r="AG10" s="47"/>
      <c r="AH10" s="47"/>
      <c r="AI10" s="47"/>
      <c r="AJ10" s="47"/>
      <c r="AK10" s="2"/>
      <c r="AL10" s="47">
        <f>データ!U6</f>
        <v>1641</v>
      </c>
      <c r="AM10" s="47"/>
      <c r="AN10" s="47"/>
      <c r="AO10" s="47"/>
      <c r="AP10" s="47"/>
      <c r="AQ10" s="47"/>
      <c r="AR10" s="47"/>
      <c r="AS10" s="47"/>
      <c r="AT10" s="43">
        <f>データ!V6</f>
        <v>0.97</v>
      </c>
      <c r="AU10" s="43"/>
      <c r="AV10" s="43"/>
      <c r="AW10" s="43"/>
      <c r="AX10" s="43"/>
      <c r="AY10" s="43"/>
      <c r="AZ10" s="43"/>
      <c r="BA10" s="43"/>
      <c r="BB10" s="43">
        <f>データ!W6</f>
        <v>1691.75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314030</v>
      </c>
      <c r="D6" s="31">
        <f t="shared" si="3"/>
        <v>47</v>
      </c>
      <c r="E6" s="31">
        <f t="shared" si="3"/>
        <v>17</v>
      </c>
      <c r="F6" s="31">
        <f t="shared" si="3"/>
        <v>5</v>
      </c>
      <c r="G6" s="31">
        <f t="shared" si="3"/>
        <v>0</v>
      </c>
      <c r="H6" s="31" t="str">
        <f t="shared" si="3"/>
        <v>鳥取県　江府町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52.43</v>
      </c>
      <c r="P6" s="32">
        <f t="shared" si="3"/>
        <v>100</v>
      </c>
      <c r="Q6" s="32">
        <f t="shared" si="3"/>
        <v>3207</v>
      </c>
      <c r="R6" s="32">
        <f t="shared" si="3"/>
        <v>3147</v>
      </c>
      <c r="S6" s="32">
        <f t="shared" si="3"/>
        <v>124.52</v>
      </c>
      <c r="T6" s="32">
        <f t="shared" si="3"/>
        <v>25.27</v>
      </c>
      <c r="U6" s="32">
        <f t="shared" si="3"/>
        <v>1641</v>
      </c>
      <c r="V6" s="32">
        <f t="shared" si="3"/>
        <v>0.97</v>
      </c>
      <c r="W6" s="32">
        <f t="shared" si="3"/>
        <v>1691.75</v>
      </c>
      <c r="X6" s="33">
        <f>IF(X7="",NA(),X7)</f>
        <v>52.05</v>
      </c>
      <c r="Y6" s="33">
        <f t="shared" ref="Y6:AG6" si="4">IF(Y7="",NA(),Y7)</f>
        <v>47.41</v>
      </c>
      <c r="Z6" s="33">
        <f t="shared" si="4"/>
        <v>43.73</v>
      </c>
      <c r="AA6" s="33">
        <f t="shared" si="4"/>
        <v>51.28</v>
      </c>
      <c r="AB6" s="33">
        <f t="shared" si="4"/>
        <v>47.29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5936.43</v>
      </c>
      <c r="BF6" s="33">
        <f t="shared" ref="BF6:BN6" si="7">IF(BF7="",NA(),BF7)</f>
        <v>5733.9</v>
      </c>
      <c r="BG6" s="33">
        <f t="shared" si="7"/>
        <v>5827.7</v>
      </c>
      <c r="BH6" s="33">
        <f t="shared" si="7"/>
        <v>5434.94</v>
      </c>
      <c r="BI6" s="33">
        <f t="shared" si="7"/>
        <v>6040.65</v>
      </c>
      <c r="BJ6" s="33">
        <f t="shared" si="7"/>
        <v>1239.2</v>
      </c>
      <c r="BK6" s="33">
        <f t="shared" si="7"/>
        <v>1197.82</v>
      </c>
      <c r="BL6" s="33">
        <f t="shared" si="7"/>
        <v>1126.77</v>
      </c>
      <c r="BM6" s="33">
        <f t="shared" si="7"/>
        <v>1044.8</v>
      </c>
      <c r="BN6" s="33">
        <f t="shared" si="7"/>
        <v>1081.8</v>
      </c>
      <c r="BO6" s="32" t="str">
        <f>IF(BO7="","",IF(BO7="-","【-】","【"&amp;SUBSTITUTE(TEXT(BO7,"#,##0.00"),"-","△")&amp;"】"))</f>
        <v>【1,015.77】</v>
      </c>
      <c r="BP6" s="33">
        <f>IF(BP7="",NA(),BP7)</f>
        <v>20.05</v>
      </c>
      <c r="BQ6" s="33">
        <f t="shared" ref="BQ6:BY6" si="8">IF(BQ7="",NA(),BQ7)</f>
        <v>20.21</v>
      </c>
      <c r="BR6" s="33">
        <f t="shared" si="8"/>
        <v>19.12</v>
      </c>
      <c r="BS6" s="33">
        <f t="shared" si="8"/>
        <v>17.88</v>
      </c>
      <c r="BT6" s="33">
        <f t="shared" si="8"/>
        <v>17.579999999999998</v>
      </c>
      <c r="BU6" s="33">
        <f t="shared" si="8"/>
        <v>51.56</v>
      </c>
      <c r="BV6" s="33">
        <f t="shared" si="8"/>
        <v>51.03</v>
      </c>
      <c r="BW6" s="33">
        <f t="shared" si="8"/>
        <v>50.9</v>
      </c>
      <c r="BX6" s="33">
        <f t="shared" si="8"/>
        <v>50.82</v>
      </c>
      <c r="BY6" s="33">
        <f t="shared" si="8"/>
        <v>52.19</v>
      </c>
      <c r="BZ6" s="32" t="str">
        <f>IF(BZ7="","",IF(BZ7="-","【-】","【"&amp;SUBSTITUTE(TEXT(BZ7,"#,##0.00"),"-","△")&amp;"】"))</f>
        <v>【52.78】</v>
      </c>
      <c r="CA6" s="33">
        <f>IF(CA7="",NA(),CA7)</f>
        <v>628.11</v>
      </c>
      <c r="CB6" s="33">
        <f t="shared" ref="CB6:CJ6" si="9">IF(CB7="",NA(),CB7)</f>
        <v>679.44</v>
      </c>
      <c r="CC6" s="33">
        <f t="shared" si="9"/>
        <v>747.41</v>
      </c>
      <c r="CD6" s="33">
        <f t="shared" si="9"/>
        <v>758.95</v>
      </c>
      <c r="CE6" s="33">
        <f t="shared" si="9"/>
        <v>795.8</v>
      </c>
      <c r="CF6" s="33">
        <f t="shared" si="9"/>
        <v>283.26</v>
      </c>
      <c r="CG6" s="33">
        <f t="shared" si="9"/>
        <v>289.60000000000002</v>
      </c>
      <c r="CH6" s="33">
        <f t="shared" si="9"/>
        <v>293.27</v>
      </c>
      <c r="CI6" s="33">
        <f t="shared" si="9"/>
        <v>300.52</v>
      </c>
      <c r="CJ6" s="33">
        <f t="shared" si="9"/>
        <v>296.14</v>
      </c>
      <c r="CK6" s="32" t="str">
        <f>IF(CK7="","",IF(CK7="-","【-】","【"&amp;SUBSTITUTE(TEXT(CK7,"#,##0.00"),"-","△")&amp;"】"))</f>
        <v>【289.81】</v>
      </c>
      <c r="CL6" s="33" t="str">
        <f>IF(CL7="",NA(),CL7)</f>
        <v>-</v>
      </c>
      <c r="CM6" s="33" t="str">
        <f t="shared" ref="CM6:CU6" si="10">IF(CM7="",NA(),CM7)</f>
        <v>-</v>
      </c>
      <c r="CN6" s="33" t="str">
        <f t="shared" si="10"/>
        <v>-</v>
      </c>
      <c r="CO6" s="33" t="str">
        <f t="shared" si="10"/>
        <v>-</v>
      </c>
      <c r="CP6" s="33" t="str">
        <f t="shared" si="10"/>
        <v>-</v>
      </c>
      <c r="CQ6" s="33">
        <f t="shared" si="10"/>
        <v>55.2</v>
      </c>
      <c r="CR6" s="33">
        <f t="shared" si="10"/>
        <v>54.74</v>
      </c>
      <c r="CS6" s="33">
        <f t="shared" si="10"/>
        <v>53.78</v>
      </c>
      <c r="CT6" s="33">
        <f t="shared" si="10"/>
        <v>53.24</v>
      </c>
      <c r="CU6" s="33">
        <f t="shared" si="10"/>
        <v>52.31</v>
      </c>
      <c r="CV6" s="32" t="str">
        <f>IF(CV7="","",IF(CV7="-","【-】","【"&amp;SUBSTITUTE(TEXT(CV7,"#,##0.00"),"-","△")&amp;"】"))</f>
        <v>【52.74】</v>
      </c>
      <c r="CW6" s="33">
        <f>IF(CW7="",NA(),CW7)</f>
        <v>91.81</v>
      </c>
      <c r="CX6" s="33">
        <f t="shared" ref="CX6:DF6" si="11">IF(CX7="",NA(),CX7)</f>
        <v>89.71</v>
      </c>
      <c r="CY6" s="33">
        <f t="shared" si="11"/>
        <v>92.11</v>
      </c>
      <c r="CZ6" s="33">
        <f t="shared" si="11"/>
        <v>91.31</v>
      </c>
      <c r="DA6" s="33">
        <f t="shared" si="11"/>
        <v>91.9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314030</v>
      </c>
      <c r="D7" s="35">
        <v>47</v>
      </c>
      <c r="E7" s="35">
        <v>17</v>
      </c>
      <c r="F7" s="35">
        <v>5</v>
      </c>
      <c r="G7" s="35">
        <v>0</v>
      </c>
      <c r="H7" s="35" t="s">
        <v>96</v>
      </c>
      <c r="I7" s="35" t="s">
        <v>97</v>
      </c>
      <c r="J7" s="35" t="s">
        <v>98</v>
      </c>
      <c r="K7" s="35" t="s">
        <v>99</v>
      </c>
      <c r="L7" s="35" t="s">
        <v>100</v>
      </c>
      <c r="M7" s="36" t="s">
        <v>101</v>
      </c>
      <c r="N7" s="36" t="s">
        <v>102</v>
      </c>
      <c r="O7" s="36">
        <v>52.43</v>
      </c>
      <c r="P7" s="36">
        <v>100</v>
      </c>
      <c r="Q7" s="36">
        <v>3207</v>
      </c>
      <c r="R7" s="36">
        <v>3147</v>
      </c>
      <c r="S7" s="36">
        <v>124.52</v>
      </c>
      <c r="T7" s="36">
        <v>25.27</v>
      </c>
      <c r="U7" s="36">
        <v>1641</v>
      </c>
      <c r="V7" s="36">
        <v>0.97</v>
      </c>
      <c r="W7" s="36">
        <v>1691.75</v>
      </c>
      <c r="X7" s="36">
        <v>52.05</v>
      </c>
      <c r="Y7" s="36">
        <v>47.41</v>
      </c>
      <c r="Z7" s="36">
        <v>43.73</v>
      </c>
      <c r="AA7" s="36">
        <v>51.28</v>
      </c>
      <c r="AB7" s="36">
        <v>47.29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5936.43</v>
      </c>
      <c r="BF7" s="36">
        <v>5733.9</v>
      </c>
      <c r="BG7" s="36">
        <v>5827.7</v>
      </c>
      <c r="BH7" s="36">
        <v>5434.94</v>
      </c>
      <c r="BI7" s="36">
        <v>6040.65</v>
      </c>
      <c r="BJ7" s="36">
        <v>1239.2</v>
      </c>
      <c r="BK7" s="36">
        <v>1197.82</v>
      </c>
      <c r="BL7" s="36">
        <v>1126.77</v>
      </c>
      <c r="BM7" s="36">
        <v>1044.8</v>
      </c>
      <c r="BN7" s="36">
        <v>1081.8</v>
      </c>
      <c r="BO7" s="36">
        <v>1015.77</v>
      </c>
      <c r="BP7" s="36">
        <v>20.05</v>
      </c>
      <c r="BQ7" s="36">
        <v>20.21</v>
      </c>
      <c r="BR7" s="36">
        <v>19.12</v>
      </c>
      <c r="BS7" s="36">
        <v>17.88</v>
      </c>
      <c r="BT7" s="36">
        <v>17.579999999999998</v>
      </c>
      <c r="BU7" s="36">
        <v>51.56</v>
      </c>
      <c r="BV7" s="36">
        <v>51.03</v>
      </c>
      <c r="BW7" s="36">
        <v>50.9</v>
      </c>
      <c r="BX7" s="36">
        <v>50.82</v>
      </c>
      <c r="BY7" s="36">
        <v>52.19</v>
      </c>
      <c r="BZ7" s="36">
        <v>52.78</v>
      </c>
      <c r="CA7" s="36">
        <v>628.11</v>
      </c>
      <c r="CB7" s="36">
        <v>679.44</v>
      </c>
      <c r="CC7" s="36">
        <v>747.41</v>
      </c>
      <c r="CD7" s="36">
        <v>758.95</v>
      </c>
      <c r="CE7" s="36">
        <v>795.8</v>
      </c>
      <c r="CF7" s="36">
        <v>283.26</v>
      </c>
      <c r="CG7" s="36">
        <v>289.60000000000002</v>
      </c>
      <c r="CH7" s="36">
        <v>293.27</v>
      </c>
      <c r="CI7" s="36">
        <v>300.52</v>
      </c>
      <c r="CJ7" s="36">
        <v>296.14</v>
      </c>
      <c r="CK7" s="36">
        <v>289.81</v>
      </c>
      <c r="CL7" s="36" t="s">
        <v>101</v>
      </c>
      <c r="CM7" s="36" t="s">
        <v>101</v>
      </c>
      <c r="CN7" s="36" t="s">
        <v>101</v>
      </c>
      <c r="CO7" s="36" t="s">
        <v>101</v>
      </c>
      <c r="CP7" s="36" t="s">
        <v>101</v>
      </c>
      <c r="CQ7" s="36">
        <v>55.2</v>
      </c>
      <c r="CR7" s="36">
        <v>54.74</v>
      </c>
      <c r="CS7" s="36">
        <v>53.78</v>
      </c>
      <c r="CT7" s="36">
        <v>53.24</v>
      </c>
      <c r="CU7" s="36">
        <v>52.31</v>
      </c>
      <c r="CV7" s="36">
        <v>52.74</v>
      </c>
      <c r="CW7" s="36">
        <v>91.81</v>
      </c>
      <c r="CX7" s="36">
        <v>89.71</v>
      </c>
      <c r="CY7" s="36">
        <v>92.11</v>
      </c>
      <c r="CZ7" s="36">
        <v>91.31</v>
      </c>
      <c r="DA7" s="36">
        <v>91.9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2017-02-08T03:13:46Z</dcterms:created>
  <dcterms:modified xsi:type="dcterms:W3CDTF">2017-02-28T02:22:43Z</dcterms:modified>
  <cp:category/>
</cp:coreProperties>
</file>