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wm-n-file\共有フォルダ\財政共有\【未処理】各種照会\H30.02.15〆　公営企業経営比較分析表\下水\"/>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<sst xmlns="http://schemas.openxmlformats.org/spreadsheetml/2006/main" count="240" uniqueCount="126">
  <si>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</si>
  <si>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</si>
  <si>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</si>
  <si>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</si>
  <si>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</si>
  <si>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</si>
  <si>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</si>
  <si>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</si>
  <si>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</si>
  <si>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</si>
  <si>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</si>
  <si>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</si>
  <si>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</si>
  <si>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</si>
  <si>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</si>
  <si>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</si>
  <si>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</si>
  <si>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</si>
  <si>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</si>
  <si>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</si>
  <si>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</si>
  <si>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</si>
  <si>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</si>
  <si>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</si>
  <si>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</si>
  <si>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</si>
  <si>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</si>
  <si>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</si>
  <si>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</si>
  <si>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</si>
  <si>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</si>
  <si>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</si>
  <si>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</si>
  <si>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</si>
  <si>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</si>
  <si>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</si>
  <si>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</si>
  <si>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</si>
  <si>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</si>
  <si>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</si>
  <si>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</si>
  <si>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</si>
  <si>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</si>
  <si>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</si>
  <si>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</si>
  <si>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</si>
  <si>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</si>
  <si>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</si>
  <si>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</si>
  <si>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</si>
  <si>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</si>
  <si>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</si>
  <si>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</si>
  <si>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</si>
  <si>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</si>
  <si>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</si>
  <si>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</si>
  <si>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</si>
  <si>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</si>
  <si>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</si>
  <si>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</si>
  <si>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</si>
  <si>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</si>
  <si>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</si>
  <si>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</si>
  <si>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</si>
  <si>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</si>
  <si>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</si>
  <si>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</si>
  <si>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</si>
  <si>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</si>
  <si>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</si>
  <si>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</si>
  <si>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</si>
  <si>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</si>
  <si>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</si>
  <si>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</si>
  <si>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</si>
  <si>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</si>
  <si>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</si>
  <si>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</si>
  <si>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</si>
  <si>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</si>
  <si>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</si>
  <si>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</si>
  <si>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</si>
  <si>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</si>
  <si>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</si>
  <si>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</si>
  <si>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</si>
  <si>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</si>
  <si>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</si>
  <si>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</si>
  <si>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</si>
  <si>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</si>
  <si>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</si>
  <si>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</si>
  <si>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</si>
  <si>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</si>
  <si>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</si>
  <si>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</si>
  <si>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</si>
  <si>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</si>
  <si>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</si>
  <si>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</si>
  <si>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</si>
  <si>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</si>
  <si>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</si>
  <si>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</si>
  <si>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</si>
  <si>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岩美町</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</si>
  <si>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</si>
  <si>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</si>
  <si>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</si>
  <si>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</si>
  <si>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</si>
  <si>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</si>
  <si>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</si>
  <si>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</si>
  <si>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</si>
  <si>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</si>
  <si>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</si>
  <si>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町の下水道使用料は高い水準にありますが、汚水処理や投資にかかる費用を適切に反映した料金体系となっています。引き続き、基準外繰入金に頼らない独立採算を徹底するとともに、水洗化促進により収入を確保し、安定した事業運営に取り組む必要があります。
　歳出面では、収支に影響しやすい修繕費を抑制し、資産のライフサイクルコストを縮減するため、ストックマネジメント手法に基づいた維持管理・投資の最適化に向けた計画を立てる必要があります。</t>
    <phoneticPr fontId="4"/>
  </si>
  <si>
    <t>　大谷処理区が平成７年に、浦富処理区が平成16年にそれぞれ供用開始しました。
　両処理区とも管渠の老朽化による問題は発生していません。
　ポンプ等の機械設備が更新時期を迎えており、長寿強化計画に沿って計画的に更新していくこととしています。
　電波法の改正に伴い小型無線通報装置の更新が必要となっています。
　</t>
    <rPh sb="121" eb="124">
      <t>デンパホウ</t>
    </rPh>
    <rPh sb="125" eb="127">
      <t>カイセイ</t>
    </rPh>
    <rPh sb="128" eb="129">
      <t>トモナ</t>
    </rPh>
    <rPh sb="130" eb="132">
      <t>コガタ</t>
    </rPh>
    <rPh sb="132" eb="134">
      <t>ムセン</t>
    </rPh>
    <rPh sb="134" eb="136">
      <t>ツウホウ</t>
    </rPh>
    <rPh sb="136" eb="138">
      <t>ソウチ</t>
    </rPh>
    <rPh sb="139" eb="141">
      <t>コウシン</t>
    </rPh>
    <rPh sb="142" eb="144">
      <t>ヒツヨウ</t>
    </rPh>
    <phoneticPr fontId="7"/>
  </si>
  <si>
    <t>非設置</t>
    <rPh sb="0" eb="1">
      <t>ヒ</t>
    </rPh>
    <rPh sb="1" eb="3">
      <t>セッチ</t>
    </rPh>
    <phoneticPr fontId="4"/>
  </si>
  <si>
    <t>　⑧水洗化率も順調に伸びており、年々料金収入が増加傾向にあるため、類似団体平均値に比べ高い⑤経費回収率となっています。赤字補てんの基準外繰入をしない状態で、①収益的収支比率が100％前後で推移していることから、収支が概ね均衡しているといえます。
　④企業債残高対事業規模比率については、公共下水道区域の面的整備は完了しており、新たな投資が少ないため減少傾向にあります。
　⑦施設利用率については、水洗化率の向上等の影響もあり年々微増加傾向ですが、依然として全国平均、類似団体平均値を大きく下回っています。
　⑥汚水処理原価については、処理場の施設修繕等の処理原価に影響がある事案が発生した年には大きく上昇するため、各年ごとの差が激しく、長寿命化計画、ストックマネジメント手法による施設の更新等を行い、経費の抑制、均等化などを実施していく必要があります。</t>
    <rPh sb="2" eb="5">
      <t>スイセンカ</t>
    </rPh>
    <rPh sb="5" eb="6">
      <t>リツ</t>
    </rPh>
    <rPh sb="7" eb="9">
      <t>ジュンチョウ</t>
    </rPh>
    <rPh sb="10" eb="11">
      <t>ノ</t>
    </rPh>
    <rPh sb="16" eb="18">
      <t>ネンネン</t>
    </rPh>
    <rPh sb="18" eb="20">
      <t>リョウキン</t>
    </rPh>
    <rPh sb="20" eb="22">
      <t>シュウニュウ</t>
    </rPh>
    <rPh sb="23" eb="25">
      <t>ゾウカ</t>
    </rPh>
    <rPh sb="25" eb="27">
      <t>ケイコウ</t>
    </rPh>
    <rPh sb="33" eb="35">
      <t>ルイジ</t>
    </rPh>
    <rPh sb="35" eb="37">
      <t>ダンタイ</t>
    </rPh>
    <rPh sb="37" eb="40">
      <t>ヘイキンチ</t>
    </rPh>
    <rPh sb="41" eb="42">
      <t>クラ</t>
    </rPh>
    <rPh sb="43" eb="44">
      <t>タカ</t>
    </rPh>
    <rPh sb="46" eb="48">
      <t>ケイヒ</t>
    </rPh>
    <rPh sb="48" eb="50">
      <t>カイシュウ</t>
    </rPh>
    <rPh sb="50" eb="51">
      <t>リツ</t>
    </rPh>
    <rPh sb="125" eb="127">
      <t>キギョウ</t>
    </rPh>
    <rPh sb="127" eb="128">
      <t>サイ</t>
    </rPh>
    <rPh sb="128" eb="130">
      <t>ザンダカ</t>
    </rPh>
    <rPh sb="130" eb="131">
      <t>タイ</t>
    </rPh>
    <rPh sb="131" eb="133">
      <t>ジギョウ</t>
    </rPh>
    <rPh sb="133" eb="135">
      <t>キボ</t>
    </rPh>
    <rPh sb="135" eb="137">
      <t>ヒリツ</t>
    </rPh>
    <rPh sb="143" eb="145">
      <t>コウキョウ</t>
    </rPh>
    <rPh sb="145" eb="148">
      <t>ゲスイドウ</t>
    </rPh>
    <rPh sb="148" eb="150">
      <t>クイキ</t>
    </rPh>
    <rPh sb="151" eb="153">
      <t>メンテキ</t>
    </rPh>
    <rPh sb="153" eb="155">
      <t>セイビ</t>
    </rPh>
    <rPh sb="156" eb="158">
      <t>カンリョウ</t>
    </rPh>
    <rPh sb="163" eb="164">
      <t>アラ</t>
    </rPh>
    <rPh sb="166" eb="168">
      <t>トウシ</t>
    </rPh>
    <rPh sb="169" eb="170">
      <t>スク</t>
    </rPh>
    <rPh sb="174" eb="176">
      <t>ゲンショウ</t>
    </rPh>
    <rPh sb="176" eb="178">
      <t>ケイコウ</t>
    </rPh>
    <rPh sb="187" eb="189">
      <t>シセツ</t>
    </rPh>
    <rPh sb="189" eb="191">
      <t>リヨウ</t>
    </rPh>
    <rPh sb="191" eb="192">
      <t>リツ</t>
    </rPh>
    <rPh sb="198" eb="201">
      <t>スイセンカ</t>
    </rPh>
    <rPh sb="201" eb="202">
      <t>リツ</t>
    </rPh>
    <rPh sb="203" eb="205">
      <t>コウジョウ</t>
    </rPh>
    <rPh sb="205" eb="206">
      <t>ナド</t>
    </rPh>
    <rPh sb="207" eb="209">
      <t>エイキョウ</t>
    </rPh>
    <rPh sb="212" eb="214">
      <t>ネンネン</t>
    </rPh>
    <rPh sb="214" eb="215">
      <t>ビ</t>
    </rPh>
    <rPh sb="215" eb="217">
      <t>ゾウカ</t>
    </rPh>
    <rPh sb="217" eb="219">
      <t>ケイコウ</t>
    </rPh>
    <rPh sb="223" eb="225">
      <t>イゼン</t>
    </rPh>
    <rPh sb="228" eb="230">
      <t>ゼンコク</t>
    </rPh>
    <rPh sb="230" eb="232">
      <t>ヘイキン</t>
    </rPh>
    <rPh sb="233" eb="235">
      <t>ルイジ</t>
    </rPh>
    <rPh sb="235" eb="237">
      <t>ダンタイ</t>
    </rPh>
    <rPh sb="237" eb="240">
      <t>ヘイキンチ</t>
    </rPh>
    <rPh sb="241" eb="242">
      <t>オオ</t>
    </rPh>
    <rPh sb="244" eb="246">
      <t>シタマワ</t>
    </rPh>
    <rPh sb="255" eb="257">
      <t>オスイ</t>
    </rPh>
    <rPh sb="257" eb="259">
      <t>ショリ</t>
    </rPh>
    <rPh sb="259" eb="261">
      <t>ゲンカ</t>
    </rPh>
    <rPh sb="275" eb="276">
      <t>トウ</t>
    </rPh>
    <rPh sb="277" eb="279">
      <t>ショリ</t>
    </rPh>
    <rPh sb="279" eb="281">
      <t>ゲンカ</t>
    </rPh>
    <rPh sb="282" eb="284">
      <t>エイキョウ</t>
    </rPh>
    <rPh sb="287" eb="289">
      <t>ジアン</t>
    </rPh>
    <rPh sb="307" eb="308">
      <t>カク</t>
    </rPh>
    <rPh sb="308" eb="309">
      <t>トシ</t>
    </rPh>
    <rPh sb="312" eb="313">
      <t>サ</t>
    </rPh>
    <rPh sb="314" eb="315">
      <t>ハゲ</t>
    </rPh>
    <rPh sb="318" eb="322">
      <t>チョウジュミョウカ</t>
    </rPh>
    <rPh sb="322" eb="324">
      <t>ケイカク</t>
    </rPh>
    <rPh sb="335" eb="337">
      <t>シュホウ</t>
    </rPh>
    <rPh sb="340" eb="342">
      <t>シセツ</t>
    </rPh>
    <rPh sb="343" eb="345">
      <t>コウシン</t>
    </rPh>
    <rPh sb="345" eb="346">
      <t>トウ</t>
    </rPh>
    <rPh sb="347" eb="348">
      <t>オコナ</t>
    </rPh>
    <rPh sb="350" eb="352">
      <t>ケイヒ</t>
    </rPh>
    <rPh sb="353" eb="355">
      <t>ヨクセイ</t>
    </rPh>
    <rPh sb="356" eb="359">
      <t>キントウカ</t>
    </rPh>
    <rPh sb="362" eb="364">
      <t>ジッシ</t>
    </rPh>
    <rPh sb="368" eb="37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</si>
</sst>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0.3</c:v>
                </c:pt>
                <c:pt idx="4">
                  <c:v>0</c:v>
                </c:pt>
              </c:numCache>
            </c:numRef>
          </c:val>
          <c:extLst>
            <c:ext xmlns:c16="http://schemas.microsoft.com/office/drawing/2014/chart" uri="{C3380CC4-5D6E-409C-BE32-E72D297353CC}">
              <c16:uniqueId val="{00000000-2420-41E7-BBFD-8F062CCA9DC1}"/>
            </c:ext>
          </c:extLst>
        </c:ser>
        <c:dLbls>
          <c:showLegendKey val="0"/>
          <c:showVal val="0"/>
          <c:showCatName val="0"/>
          <c:showSerName val="0"/>
          <c:showPercent val="0"/>
          <c:showBubbleSize val="0"/>
        </c:dLbls>
        <c:gapWidth val="150"/>
        <c:axId val="100325632"/>
        <c:axId val="1188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extLst>
            <c:ext xmlns:c16="http://schemas.microsoft.com/office/drawing/2014/chart" uri="{C3380CC4-5D6E-409C-BE32-E72D297353CC}">
              <c16:uniqueId val="{00000001-2420-41E7-BBFD-8F062CCA9DC1}"/>
            </c:ext>
          </c:extLst>
        </c:ser>
        <c:dLbls>
          <c:showLegendKey val="0"/>
          <c:showVal val="0"/>
          <c:showCatName val="0"/>
          <c:showSerName val="0"/>
          <c:showPercent val="0"/>
          <c:showBubbleSize val="0"/>
        </c:dLbls>
        <c:marker val="1"/>
        <c:smooth val="0"/>
        <c:axId val="100325632"/>
        <c:axId val="118841728"/>
      </c:lineChart>
      <c:dateAx>
        <c:axId val="100325632"/>
        <c:scaling>
          <c:orientation val="minMax"/>
        </c:scaling>
        <c:delete val="1"/>
        <c:axPos val="b"/>
        <c:numFmt formatCode="ge" sourceLinked="1"/>
        <c:majorTickMark val="none"/>
        <c:minorTickMark val="none"/>
        <c:tickLblPos val="none"/>
        <c:crossAx val="118841728"/>
        <c:crosses val="autoZero"/>
        <c:auto val="1"/>
        <c:lblOffset val="100"/>
        <c:baseTimeUnit val="years"/>
      </c:dateAx>
      <c:valAx>
        <c:axId val="1188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37.159999999999997</c:v>
                </c:pt>
                <c:pt idx="1">
                  <c:v>39.619999999999997</c:v>
                </c:pt>
                <c:pt idx="2">
                  <c:v>39.14</c:v>
                </c:pt>
                <c:pt idx="3">
                  <c:v>39.25</c:v>
                </c:pt>
                <c:pt idx="4">
                  <c:v>39.49</c:v>
                </c:pt>
              </c:numCache>
            </c:numRef>
          </c:val>
          <c:extLst>
            <c:ext xmlns:c16="http://schemas.microsoft.com/office/drawing/2014/chart" uri="{C3380CC4-5D6E-409C-BE32-E72D297353CC}">
              <c16:uniqueId val="{00000000-3131-4997-A2F1-A3335B65F8DD}"/>
            </c:ext>
          </c:extLst>
        </c:ser>
        <c:dLbls>
          <c:showLegendKey val="0"/>
          <c:showVal val="0"/>
          <c:showCatName val="0"/>
          <c:showSerName val="0"/>
          <c:showPercent val="0"/>
          <c:showBubbleSize val="0"/>
        </c:dLbls>
        <c:gapWidth val="150"/>
        <c:axId val="132058496"/>
        <c:axId val="1320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extLst>
            <c:ext xmlns:c16="http://schemas.microsoft.com/office/drawing/2014/chart" uri="{C3380CC4-5D6E-409C-BE32-E72D297353CC}">
              <c16:uniqueId val="{00000001-3131-4997-A2F1-A3335B65F8DD}"/>
            </c:ext>
          </c:extLst>
        </c:ser>
        <c:dLbls>
          <c:showLegendKey val="0"/>
          <c:showVal val="0"/>
          <c:showCatName val="0"/>
          <c:showSerName val="0"/>
          <c:showPercent val="0"/>
          <c:showBubbleSize val="0"/>
        </c:dLbls>
        <c:marker val="1"/>
        <c:smooth val="0"/>
        <c:axId val="132058496"/>
        <c:axId val="132060672"/>
      </c:lineChart>
      <c:dateAx>
        <c:axId val="132058496"/>
        <c:scaling>
          <c:orientation val="minMax"/>
        </c:scaling>
        <c:delete val="1"/>
        <c:axPos val="b"/>
        <c:numFmt formatCode="ge" sourceLinked="1"/>
        <c:majorTickMark val="none"/>
        <c:minorTickMark val="none"/>
        <c:tickLblPos val="none"/>
        <c:crossAx val="132060672"/>
        <c:crosses val="autoZero"/>
        <c:auto val="1"/>
        <c:lblOffset val="100"/>
        <c:baseTimeUnit val="years"/>
      </c:dateAx>
      <c:valAx>
        <c:axId val="1320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84.84</c:v>
                </c:pt>
                <c:pt idx="1">
                  <c:v>85.29</c:v>
                </c:pt>
                <c:pt idx="2">
                  <c:v>86.33</c:v>
                </c:pt>
                <c:pt idx="3">
                  <c:v>87.55</c:v>
                </c:pt>
                <c:pt idx="4">
                  <c:v>88.22</c:v>
                </c:pt>
              </c:numCache>
            </c:numRef>
          </c:val>
          <c:extLst>
            <c:ext xmlns:c16="http://schemas.microsoft.com/office/drawing/2014/chart" uri="{C3380CC4-5D6E-409C-BE32-E72D297353CC}">
              <c16:uniqueId val="{00000000-BD37-40AA-A443-AF9BBD996342}"/>
            </c:ext>
          </c:extLst>
        </c:ser>
        <c:dLbls>
          <c:showLegendKey val="0"/>
          <c:showVal val="0"/>
          <c:showCatName val="0"/>
          <c:showSerName val="0"/>
          <c:showPercent val="0"/>
          <c:showBubbleSize val="0"/>
        </c:dLbls>
        <c:gapWidth val="150"/>
        <c:axId val="132115456"/>
        <c:axId val="13211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extLst>
            <c:ext xmlns:c16="http://schemas.microsoft.com/office/drawing/2014/chart" uri="{C3380CC4-5D6E-409C-BE32-E72D297353CC}">
              <c16:uniqueId val="{00000001-BD37-40AA-A443-AF9BBD996342}"/>
            </c:ext>
          </c:extLst>
        </c:ser>
        <c:dLbls>
          <c:showLegendKey val="0"/>
          <c:showVal val="0"/>
          <c:showCatName val="0"/>
          <c:showSerName val="0"/>
          <c:showPercent val="0"/>
          <c:showBubbleSize val="0"/>
        </c:dLbls>
        <c:marker val="1"/>
        <c:smooth val="0"/>
        <c:axId val="132115456"/>
        <c:axId val="132117632"/>
      </c:lineChart>
      <c:dateAx>
        <c:axId val="132115456"/>
        <c:scaling>
          <c:orientation val="minMax"/>
        </c:scaling>
        <c:delete val="1"/>
        <c:axPos val="b"/>
        <c:numFmt formatCode="ge" sourceLinked="1"/>
        <c:majorTickMark val="none"/>
        <c:minorTickMark val="none"/>
        <c:tickLblPos val="none"/>
        <c:crossAx val="132117632"/>
        <c:crosses val="autoZero"/>
        <c:auto val="1"/>
        <c:lblOffset val="100"/>
        <c:baseTimeUnit val="years"/>
      </c:dateAx>
      <c:valAx>
        <c:axId val="13211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100.03</c:v>
                </c:pt>
                <c:pt idx="1">
                  <c:v>95.22</c:v>
                </c:pt>
                <c:pt idx="2">
                  <c:v>98.62</c:v>
                </c:pt>
                <c:pt idx="3">
                  <c:v>98.53</c:v>
                </c:pt>
                <c:pt idx="4">
                  <c:v>100.15</c:v>
                </c:pt>
              </c:numCache>
            </c:numRef>
          </c:val>
          <c:extLst>
            <c:ext xmlns:c16="http://schemas.microsoft.com/office/drawing/2014/chart" uri="{C3380CC4-5D6E-409C-BE32-E72D297353CC}">
              <c16:uniqueId val="{00000000-FC90-4339-9893-FE4556DAD3EC}"/>
            </c:ext>
          </c:extLst>
        </c:ser>
        <c:dLbls>
          <c:showLegendKey val="0"/>
          <c:showVal val="0"/>
          <c:showCatName val="0"/>
          <c:showSerName val="0"/>
          <c:showPercent val="0"/>
          <c:showBubbleSize val="0"/>
        </c:dLbls>
        <c:gapWidth val="150"/>
        <c:axId val="118347648"/>
        <c:axId val="11835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90-4339-9893-FE4556DAD3EC}"/>
            </c:ext>
          </c:extLst>
        </c:ser>
        <c:dLbls>
          <c:showLegendKey val="0"/>
          <c:showVal val="0"/>
          <c:showCatName val="0"/>
          <c:showSerName val="0"/>
          <c:showPercent val="0"/>
          <c:showBubbleSize val="0"/>
        </c:dLbls>
        <c:marker val="1"/>
        <c:smooth val="0"/>
        <c:axId val="118347648"/>
        <c:axId val="118353920"/>
      </c:lineChart>
      <c:dateAx>
        <c:axId val="118347648"/>
        <c:scaling>
          <c:orientation val="minMax"/>
        </c:scaling>
        <c:delete val="1"/>
        <c:axPos val="b"/>
        <c:numFmt formatCode="ge" sourceLinked="1"/>
        <c:majorTickMark val="none"/>
        <c:minorTickMark val="none"/>
        <c:tickLblPos val="none"/>
        <c:crossAx val="118353920"/>
        <c:crosses val="autoZero"/>
        <c:auto val="1"/>
        <c:lblOffset val="100"/>
        <c:baseTimeUnit val="years"/>
      </c:dateAx>
      <c:valAx>
        <c:axId val="11835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60-4A08-B03F-43C90FD9D46E}"/>
            </c:ext>
          </c:extLst>
        </c:ser>
        <c:dLbls>
          <c:showLegendKey val="0"/>
          <c:showVal val="0"/>
          <c:showCatName val="0"/>
          <c:showSerName val="0"/>
          <c:showPercent val="0"/>
          <c:showBubbleSize val="0"/>
        </c:dLbls>
        <c:gapWidth val="150"/>
        <c:axId val="118871552"/>
        <c:axId val="11887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60-4A08-B03F-43C90FD9D46E}"/>
            </c:ext>
          </c:extLst>
        </c:ser>
        <c:dLbls>
          <c:showLegendKey val="0"/>
          <c:showVal val="0"/>
          <c:showCatName val="0"/>
          <c:showSerName val="0"/>
          <c:showPercent val="0"/>
          <c:showBubbleSize val="0"/>
        </c:dLbls>
        <c:marker val="1"/>
        <c:smooth val="0"/>
        <c:axId val="118871552"/>
        <c:axId val="118873472"/>
      </c:lineChart>
      <c:dateAx>
        <c:axId val="118871552"/>
        <c:scaling>
          <c:orientation val="minMax"/>
        </c:scaling>
        <c:delete val="1"/>
        <c:axPos val="b"/>
        <c:numFmt formatCode="ge" sourceLinked="1"/>
        <c:majorTickMark val="none"/>
        <c:minorTickMark val="none"/>
        <c:tickLblPos val="none"/>
        <c:crossAx val="118873472"/>
        <c:crosses val="autoZero"/>
        <c:auto val="1"/>
        <c:lblOffset val="100"/>
        <c:baseTimeUnit val="years"/>
      </c:dateAx>
      <c:valAx>
        <c:axId val="11887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2D-4533-BCFA-2CE722A900CA}"/>
            </c:ext>
          </c:extLst>
        </c:ser>
        <c:dLbls>
          <c:showLegendKey val="0"/>
          <c:showVal val="0"/>
          <c:showCatName val="0"/>
          <c:showSerName val="0"/>
          <c:showPercent val="0"/>
          <c:showBubbleSize val="0"/>
        </c:dLbls>
        <c:gapWidth val="150"/>
        <c:axId val="118895744"/>
        <c:axId val="1188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2D-4533-BCFA-2CE722A900CA}"/>
            </c:ext>
          </c:extLst>
        </c:ser>
        <c:dLbls>
          <c:showLegendKey val="0"/>
          <c:showVal val="0"/>
          <c:showCatName val="0"/>
          <c:showSerName val="0"/>
          <c:showPercent val="0"/>
          <c:showBubbleSize val="0"/>
        </c:dLbls>
        <c:marker val="1"/>
        <c:smooth val="0"/>
        <c:axId val="118895744"/>
        <c:axId val="118897664"/>
      </c:lineChart>
      <c:dateAx>
        <c:axId val="118895744"/>
        <c:scaling>
          <c:orientation val="minMax"/>
        </c:scaling>
        <c:delete val="1"/>
        <c:axPos val="b"/>
        <c:numFmt formatCode="ge" sourceLinked="1"/>
        <c:majorTickMark val="none"/>
        <c:minorTickMark val="none"/>
        <c:tickLblPos val="none"/>
        <c:crossAx val="118897664"/>
        <c:crosses val="autoZero"/>
        <c:auto val="1"/>
        <c:lblOffset val="100"/>
        <c:baseTimeUnit val="years"/>
      </c:dateAx>
      <c:valAx>
        <c:axId val="1188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78-4855-B44E-8E4A25D5919A}"/>
            </c:ext>
          </c:extLst>
        </c:ser>
        <c:dLbls>
          <c:showLegendKey val="0"/>
          <c:showVal val="0"/>
          <c:showCatName val="0"/>
          <c:showSerName val="0"/>
          <c:showPercent val="0"/>
          <c:showBubbleSize val="0"/>
        </c:dLbls>
        <c:gapWidth val="150"/>
        <c:axId val="118916224"/>
        <c:axId val="11891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78-4855-B44E-8E4A25D5919A}"/>
            </c:ext>
          </c:extLst>
        </c:ser>
        <c:dLbls>
          <c:showLegendKey val="0"/>
          <c:showVal val="0"/>
          <c:showCatName val="0"/>
          <c:showSerName val="0"/>
          <c:showPercent val="0"/>
          <c:showBubbleSize val="0"/>
        </c:dLbls>
        <c:marker val="1"/>
        <c:smooth val="0"/>
        <c:axId val="118916224"/>
        <c:axId val="118918144"/>
      </c:lineChart>
      <c:dateAx>
        <c:axId val="118916224"/>
        <c:scaling>
          <c:orientation val="minMax"/>
        </c:scaling>
        <c:delete val="1"/>
        <c:axPos val="b"/>
        <c:numFmt formatCode="ge" sourceLinked="1"/>
        <c:majorTickMark val="none"/>
        <c:minorTickMark val="none"/>
        <c:tickLblPos val="none"/>
        <c:crossAx val="118918144"/>
        <c:crosses val="autoZero"/>
        <c:auto val="1"/>
        <c:lblOffset val="100"/>
        <c:baseTimeUnit val="years"/>
      </c:dateAx>
      <c:valAx>
        <c:axId val="1189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98-42FE-BF01-A98F157BA433}"/>
            </c:ext>
          </c:extLst>
        </c:ser>
        <c:dLbls>
          <c:showLegendKey val="0"/>
          <c:showVal val="0"/>
          <c:showCatName val="0"/>
          <c:showSerName val="0"/>
          <c:showPercent val="0"/>
          <c:showBubbleSize val="0"/>
        </c:dLbls>
        <c:gapWidth val="150"/>
        <c:axId val="119218944"/>
        <c:axId val="11922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98-42FE-BF01-A98F157BA433}"/>
            </c:ext>
          </c:extLst>
        </c:ser>
        <c:dLbls>
          <c:showLegendKey val="0"/>
          <c:showVal val="0"/>
          <c:showCatName val="0"/>
          <c:showSerName val="0"/>
          <c:showPercent val="0"/>
          <c:showBubbleSize val="0"/>
        </c:dLbls>
        <c:marker val="1"/>
        <c:smooth val="0"/>
        <c:axId val="119218944"/>
        <c:axId val="119220864"/>
      </c:lineChart>
      <c:dateAx>
        <c:axId val="119218944"/>
        <c:scaling>
          <c:orientation val="minMax"/>
        </c:scaling>
        <c:delete val="1"/>
        <c:axPos val="b"/>
        <c:numFmt formatCode="ge" sourceLinked="1"/>
        <c:majorTickMark val="none"/>
        <c:minorTickMark val="none"/>
        <c:tickLblPos val="none"/>
        <c:crossAx val="119220864"/>
        <c:crosses val="autoZero"/>
        <c:auto val="1"/>
        <c:lblOffset val="100"/>
        <c:baseTimeUnit val="years"/>
      </c:dateAx>
      <c:valAx>
        <c:axId val="1192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1194.6199999999999</c:v>
                </c:pt>
                <c:pt idx="1">
                  <c:v>1154.21</c:v>
                </c:pt>
                <c:pt idx="2">
                  <c:v>893.56</c:v>
                </c:pt>
                <c:pt idx="3">
                  <c:v>743.44</c:v>
                </c:pt>
                <c:pt idx="4">
                  <c:v>688.62</c:v>
                </c:pt>
              </c:numCache>
            </c:numRef>
          </c:val>
          <c:extLst>
            <c:ext xmlns:c16="http://schemas.microsoft.com/office/drawing/2014/chart" uri="{C3380CC4-5D6E-409C-BE32-E72D297353CC}">
              <c16:uniqueId val="{00000000-9310-4545-84A2-16528AEF3433}"/>
            </c:ext>
          </c:extLst>
        </c:ser>
        <c:dLbls>
          <c:showLegendKey val="0"/>
          <c:showVal val="0"/>
          <c:showCatName val="0"/>
          <c:showSerName val="0"/>
          <c:showPercent val="0"/>
          <c:showBubbleSize val="0"/>
        </c:dLbls>
        <c:gapWidth val="150"/>
        <c:axId val="119255424"/>
        <c:axId val="11925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extLst>
            <c:ext xmlns:c16="http://schemas.microsoft.com/office/drawing/2014/chart" uri="{C3380CC4-5D6E-409C-BE32-E72D297353CC}">
              <c16:uniqueId val="{00000001-9310-4545-84A2-16528AEF3433}"/>
            </c:ext>
          </c:extLst>
        </c:ser>
        <c:dLbls>
          <c:showLegendKey val="0"/>
          <c:showVal val="0"/>
          <c:showCatName val="0"/>
          <c:showSerName val="0"/>
          <c:showPercent val="0"/>
          <c:showBubbleSize val="0"/>
        </c:dLbls>
        <c:marker val="1"/>
        <c:smooth val="0"/>
        <c:axId val="119255424"/>
        <c:axId val="119257344"/>
      </c:lineChart>
      <c:dateAx>
        <c:axId val="119255424"/>
        <c:scaling>
          <c:orientation val="minMax"/>
        </c:scaling>
        <c:delete val="1"/>
        <c:axPos val="b"/>
        <c:numFmt formatCode="ge" sourceLinked="1"/>
        <c:majorTickMark val="none"/>
        <c:minorTickMark val="none"/>
        <c:tickLblPos val="none"/>
        <c:crossAx val="119257344"/>
        <c:crosses val="autoZero"/>
        <c:auto val="1"/>
        <c:lblOffset val="100"/>
        <c:baseTimeUnit val="years"/>
      </c:dateAx>
      <c:valAx>
        <c:axId val="11925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92.13</c:v>
                </c:pt>
                <c:pt idx="1">
                  <c:v>80.290000000000006</c:v>
                </c:pt>
                <c:pt idx="2">
                  <c:v>89.48</c:v>
                </c:pt>
                <c:pt idx="3">
                  <c:v>84.92</c:v>
                </c:pt>
                <c:pt idx="4">
                  <c:v>86</c:v>
                </c:pt>
              </c:numCache>
            </c:numRef>
          </c:val>
          <c:extLst>
            <c:ext xmlns:c16="http://schemas.microsoft.com/office/drawing/2014/chart" uri="{C3380CC4-5D6E-409C-BE32-E72D297353CC}">
              <c16:uniqueId val="{00000000-B747-49B0-A9B6-E5F42885BA2E}"/>
            </c:ext>
          </c:extLst>
        </c:ser>
        <c:dLbls>
          <c:showLegendKey val="0"/>
          <c:showVal val="0"/>
          <c:showCatName val="0"/>
          <c:showSerName val="0"/>
          <c:showPercent val="0"/>
          <c:showBubbleSize val="0"/>
        </c:dLbls>
        <c:gapWidth val="150"/>
        <c:axId val="131989504"/>
        <c:axId val="13199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extLst>
            <c:ext xmlns:c16="http://schemas.microsoft.com/office/drawing/2014/chart" uri="{C3380CC4-5D6E-409C-BE32-E72D297353CC}">
              <c16:uniqueId val="{00000001-B747-49B0-A9B6-E5F42885BA2E}"/>
            </c:ext>
          </c:extLst>
        </c:ser>
        <c:dLbls>
          <c:showLegendKey val="0"/>
          <c:showVal val="0"/>
          <c:showCatName val="0"/>
          <c:showSerName val="0"/>
          <c:showPercent val="0"/>
          <c:showBubbleSize val="0"/>
        </c:dLbls>
        <c:marker val="1"/>
        <c:smooth val="0"/>
        <c:axId val="131989504"/>
        <c:axId val="131991424"/>
      </c:lineChart>
      <c:dateAx>
        <c:axId val="131989504"/>
        <c:scaling>
          <c:orientation val="minMax"/>
        </c:scaling>
        <c:delete val="1"/>
        <c:axPos val="b"/>
        <c:numFmt formatCode="ge" sourceLinked="1"/>
        <c:majorTickMark val="none"/>
        <c:minorTickMark val="none"/>
        <c:tickLblPos val="none"/>
        <c:crossAx val="131991424"/>
        <c:crosses val="autoZero"/>
        <c:auto val="1"/>
        <c:lblOffset val="100"/>
        <c:baseTimeUnit val="years"/>
      </c:dateAx>
      <c:valAx>
        <c:axId val="13199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8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227.36</c:v>
                </c:pt>
                <c:pt idx="1">
                  <c:v>260.97000000000003</c:v>
                </c:pt>
                <c:pt idx="2">
                  <c:v>244.23</c:v>
                </c:pt>
                <c:pt idx="3">
                  <c:v>258.82</c:v>
                </c:pt>
                <c:pt idx="4">
                  <c:v>254.43</c:v>
                </c:pt>
              </c:numCache>
            </c:numRef>
          </c:val>
          <c:extLst>
            <c:ext xmlns:c16="http://schemas.microsoft.com/office/drawing/2014/chart" uri="{C3380CC4-5D6E-409C-BE32-E72D297353CC}">
              <c16:uniqueId val="{00000000-9795-4C7F-A57B-09F8C4717646}"/>
            </c:ext>
          </c:extLst>
        </c:ser>
        <c:dLbls>
          <c:showLegendKey val="0"/>
          <c:showVal val="0"/>
          <c:showCatName val="0"/>
          <c:showSerName val="0"/>
          <c:showPercent val="0"/>
          <c:showBubbleSize val="0"/>
        </c:dLbls>
        <c:gapWidth val="150"/>
        <c:axId val="132001792"/>
        <c:axId val="13200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extLst>
            <c:ext xmlns:c16="http://schemas.microsoft.com/office/drawing/2014/chart" uri="{C3380CC4-5D6E-409C-BE32-E72D297353CC}">
              <c16:uniqueId val="{00000001-9795-4C7F-A57B-09F8C4717646}"/>
            </c:ext>
          </c:extLst>
        </c:ser>
        <c:dLbls>
          <c:showLegendKey val="0"/>
          <c:showVal val="0"/>
          <c:showCatName val="0"/>
          <c:showSerName val="0"/>
          <c:showPercent val="0"/>
          <c:showBubbleSize val="0"/>
        </c:dLbls>
        <c:marker val="1"/>
        <c:smooth val="0"/>
        <c:axId val="132001792"/>
        <c:axId val="132003712"/>
      </c:lineChart>
      <c:dateAx>
        <c:axId val="132001792"/>
        <c:scaling>
          <c:orientation val="minMax"/>
        </c:scaling>
        <c:delete val="1"/>
        <c:axPos val="b"/>
        <c:numFmt formatCode="ge" sourceLinked="1"/>
        <c:majorTickMark val="none"/>
        <c:minorTickMark val="none"/>
        <c:tickLblPos val="none"/>
        <c:crossAx val="132003712"/>
        <c:crosses val="autoZero"/>
        <c:auto val="1"/>
        <c:lblOffset val="100"/>
        <c:baseTimeUnit val="years"/>
      </c:dateAx>
      <c:valAx>
        <c:axId val="1320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鳥取県　岩美町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Cd2</v>
      </c>
      <c r="X8" s="78"/>
      <c r="Y8" s="78"/>
      <c r="Z8" s="78"/>
      <c r="AA8" s="78"/>
      <c r="AB8" s="78"/>
      <c r="AC8" s="78"/>
      <c r="AD8" s="79" t="s">
        <v>124</v>
      </c>
      <c r="AE8" s="79"/>
      <c r="AF8" s="79"/>
      <c r="AG8" s="79"/>
      <c r="AH8" s="79"/>
      <c r="AI8" s="79"/>
      <c r="AJ8" s="79"/>
      <c r="AK8" s="4"/>
      <c r="AL8" s="73">
        <f>データ!S6</f>
        <v>11891</v>
      </c>
      <c r="AM8" s="73"/>
      <c r="AN8" s="73"/>
      <c r="AO8" s="73"/>
      <c r="AP8" s="73"/>
      <c r="AQ8" s="73"/>
      <c r="AR8" s="73"/>
      <c r="AS8" s="73"/>
      <c r="AT8" s="72">
        <f>データ!T6</f>
        <v>122.32</v>
      </c>
      <c r="AU8" s="72"/>
      <c r="AV8" s="72"/>
      <c r="AW8" s="72"/>
      <c r="AX8" s="72"/>
      <c r="AY8" s="72"/>
      <c r="AZ8" s="72"/>
      <c r="BA8" s="72"/>
      <c r="BB8" s="72">
        <f>データ!U6</f>
        <v>97.21</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64.27</v>
      </c>
      <c r="Q10" s="72"/>
      <c r="R10" s="72"/>
      <c r="S10" s="72"/>
      <c r="T10" s="72"/>
      <c r="U10" s="72"/>
      <c r="V10" s="72"/>
      <c r="W10" s="72">
        <f>データ!Q6</f>
        <v>84.88</v>
      </c>
      <c r="X10" s="72"/>
      <c r="Y10" s="72"/>
      <c r="Z10" s="72"/>
      <c r="AA10" s="72"/>
      <c r="AB10" s="72"/>
      <c r="AC10" s="72"/>
      <c r="AD10" s="73">
        <f>データ!R6</f>
        <v>4622</v>
      </c>
      <c r="AE10" s="73"/>
      <c r="AF10" s="73"/>
      <c r="AG10" s="73"/>
      <c r="AH10" s="73"/>
      <c r="AI10" s="73"/>
      <c r="AJ10" s="73"/>
      <c r="AK10" s="2"/>
      <c r="AL10" s="73">
        <f>データ!V6</f>
        <v>7630</v>
      </c>
      <c r="AM10" s="73"/>
      <c r="AN10" s="73"/>
      <c r="AO10" s="73"/>
      <c r="AP10" s="73"/>
      <c r="AQ10" s="73"/>
      <c r="AR10" s="73"/>
      <c r="AS10" s="73"/>
      <c r="AT10" s="72">
        <f>データ!W6</f>
        <v>3.26</v>
      </c>
      <c r="AU10" s="72"/>
      <c r="AV10" s="72"/>
      <c r="AW10" s="72"/>
      <c r="AX10" s="72"/>
      <c r="AY10" s="72"/>
      <c r="AZ10" s="72"/>
      <c r="BA10" s="72"/>
      <c r="BB10" s="72">
        <f>データ!X6</f>
        <v>2340.4899999999998</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123</v>
      </c>
      <c r="BM47" s="56"/>
      <c r="BN47" s="56"/>
      <c r="BO47" s="56"/>
      <c r="BP47" s="56"/>
      <c r="BQ47" s="56"/>
      <c r="BR47" s="56"/>
      <c r="BS47" s="56"/>
      <c r="BT47" s="56"/>
      <c r="BU47" s="56"/>
      <c r="BV47" s="56"/>
      <c r="BW47" s="56"/>
      <c r="BX47" s="56"/>
      <c r="BY47" s="56"/>
      <c r="BZ47" s="5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313025</v>
      </c>
      <c r="D6" s="33">
        <f t="shared" si="3"/>
        <v>47</v>
      </c>
      <c r="E6" s="33">
        <f t="shared" si="3"/>
        <v>17</v>
      </c>
      <c r="F6" s="33">
        <f t="shared" si="3"/>
        <v>1</v>
      </c>
      <c r="G6" s="33">
        <f t="shared" si="3"/>
        <v>0</v>
      </c>
      <c r="H6" s="33" t="str">
        <f t="shared" si="3"/>
        <v>鳥取県　岩美町</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64.27</v>
      </c>
      <c r="Q6" s="34">
        <f t="shared" si="3"/>
        <v>84.88</v>
      </c>
      <c r="R6" s="34">
        <f t="shared" si="3"/>
        <v>4622</v>
      </c>
      <c r="S6" s="34">
        <f t="shared" si="3"/>
        <v>11891</v>
      </c>
      <c r="T6" s="34">
        <f t="shared" si="3"/>
        <v>122.32</v>
      </c>
      <c r="U6" s="34">
        <f t="shared" si="3"/>
        <v>97.21</v>
      </c>
      <c r="V6" s="34">
        <f t="shared" si="3"/>
        <v>7630</v>
      </c>
      <c r="W6" s="34">
        <f t="shared" si="3"/>
        <v>3.26</v>
      </c>
      <c r="X6" s="34">
        <f t="shared" si="3"/>
        <v>2340.4899999999998</v>
      </c>
      <c r="Y6" s="35">
        <f>IF(Y7="",NA(),Y7)</f>
        <v>100.03</v>
      </c>
      <c r="Z6" s="35">
        <f t="shared" ref="Z6:AH6" si="4">IF(Z7="",NA(),Z7)</f>
        <v>95.22</v>
      </c>
      <c r="AA6" s="35">
        <f t="shared" si="4"/>
        <v>98.62</v>
      </c>
      <c r="AB6" s="35">
        <f t="shared" si="4"/>
        <v>98.53</v>
      </c>
      <c r="AC6" s="35">
        <f t="shared" si="4"/>
        <v>100.15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1194.6199999999999</v>
      </c>
      <c r="BG6" s="35">
        <f t="shared" ref="BG6:BO6" si="7">IF(BG7="",NA(),BG7)</f>
        <v>1154.21</v>
      </c>
      <c r="BH6" s="35">
        <f t="shared" si="7"/>
        <v>893.56</v>
      </c>
      <c r="BI6" s="35">
        <f t="shared" si="7"/>
        <v>743.44</v>
      </c>
      <c r="BJ6" s="35">
        <f t="shared" si="7"/>
        <v>688.62</v>
      </c>
      <c r="BK6" s="35">
        <f t="shared" si="7"/>
        <v>1309.43</v>
      </c>
      <c r="BL6" s="35">
        <f t="shared" si="7"/>
        <v>1306.92</v>
      </c>
      <c r="BM6" s="35">
        <f t="shared" si="7"/>
        <v>1203.71</v>
      </c>
      <c r="BN6" s="35">
        <f t="shared" si="7"/>
        <v>1162.3599999999999</v>
      </c>
      <c r="BO6" s="35">
        <f t="shared" si="7"/>
        <v>1047.6500000000001</v>
      </c>
      <c r="BP6" s="34" t="str">
        <f>IF(BP7="","",IF(BP7="-","【-】","【"&amp;SUBSTITUTE(TEXT(BP7,"#,##0.00"),"-","△")&amp;"】"))</f>
        <v>【728.30】</v>
      </c>
      <c r="BQ6" s="35">
        <f>IF(BQ7="",NA(),BQ7)</f>
        <v>92.13</v>
      </c>
      <c r="BR6" s="35">
        <f t="shared" ref="BR6:BZ6" si="8">IF(BR7="",NA(),BR7)</f>
        <v>80.290000000000006</v>
      </c>
      <c r="BS6" s="35">
        <f t="shared" si="8"/>
        <v>89.48</v>
      </c>
      <c r="BT6" s="35">
        <f t="shared" si="8"/>
        <v>84.92</v>
      </c>
      <c r="BU6" s="35">
        <f t="shared" si="8"/>
        <v>86</v>
      </c>
      <c r="BV6" s="35">
        <f t="shared" si="8"/>
        <v>67.59</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227.36</v>
      </c>
      <c r="CC6" s="35">
        <f t="shared" ref="CC6:CK6" si="9">IF(CC7="",NA(),CC7)</f>
        <v>260.97000000000003</v>
      </c>
      <c r="CD6" s="35">
        <f t="shared" si="9"/>
        <v>244.23</v>
      </c>
      <c r="CE6" s="35">
        <f t="shared" si="9"/>
        <v>258.82</v>
      </c>
      <c r="CF6" s="35">
        <f t="shared" si="9"/>
        <v>254.43</v>
      </c>
      <c r="CG6" s="35">
        <f t="shared" si="9"/>
        <v>251.88</v>
      </c>
      <c r="CH6" s="35">
        <f t="shared" si="9"/>
        <v>247.43</v>
      </c>
      <c r="CI6" s="35">
        <f t="shared" si="9"/>
        <v>248.89</v>
      </c>
      <c r="CJ6" s="35">
        <f t="shared" si="9"/>
        <v>250.84</v>
      </c>
      <c r="CK6" s="35">
        <f t="shared" si="9"/>
        <v>235.61</v>
      </c>
      <c r="CL6" s="34" t="str">
        <f>IF(CL7="","",IF(CL7="-","【-】","【"&amp;SUBSTITUTE(TEXT(CL7,"#,##0.00"),"-","△")&amp;"】"))</f>
        <v>【137.82】</v>
      </c>
      <c r="CM6" s="35">
        <f>IF(CM7="",NA(),CM7)</f>
        <v>37.159999999999997</v>
      </c>
      <c r="CN6" s="35">
        <f t="shared" ref="CN6:CV6" si="10">IF(CN7="",NA(),CN7)</f>
        <v>39.619999999999997</v>
      </c>
      <c r="CO6" s="35">
        <f t="shared" si="10"/>
        <v>39.14</v>
      </c>
      <c r="CP6" s="35">
        <f t="shared" si="10"/>
        <v>39.25</v>
      </c>
      <c r="CQ6" s="35">
        <f t="shared" si="10"/>
        <v>39.49</v>
      </c>
      <c r="CR6" s="35">
        <f t="shared" si="10"/>
        <v>49.29</v>
      </c>
      <c r="CS6" s="35">
        <f t="shared" si="10"/>
        <v>50.32</v>
      </c>
      <c r="CT6" s="35">
        <f t="shared" si="10"/>
        <v>49.89</v>
      </c>
      <c r="CU6" s="35">
        <f t="shared" si="10"/>
        <v>49.39</v>
      </c>
      <c r="CV6" s="35">
        <f t="shared" si="10"/>
        <v>49.25</v>
      </c>
      <c r="CW6" s="34" t="str">
        <f>IF(CW7="","",IF(CW7="-","【-】","【"&amp;SUBSTITUTE(TEXT(CW7,"#,##0.00"),"-","△")&amp;"】"))</f>
        <v>【60.09】</v>
      </c>
      <c r="CX6" s="35">
        <f>IF(CX7="",NA(),CX7)</f>
        <v>84.84</v>
      </c>
      <c r="CY6" s="35">
        <f t="shared" ref="CY6:DG6" si="11">IF(CY7="",NA(),CY7)</f>
        <v>85.29</v>
      </c>
      <c r="CZ6" s="35">
        <f t="shared" si="11"/>
        <v>86.33</v>
      </c>
      <c r="DA6" s="35">
        <f t="shared" si="11"/>
        <v>87.55</v>
      </c>
      <c r="DB6" s="35">
        <f t="shared" si="11"/>
        <v>88.22</v>
      </c>
      <c r="DC6" s="35">
        <f t="shared" si="11"/>
        <v>84.31</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0.3</v>
      </c>
      <c r="EI6" s="34">
        <f t="shared" si="14"/>
        <v>0</v>
      </c>
      <c r="EJ6" s="35">
        <f t="shared" si="14"/>
        <v>7.0000000000000007E-2</v>
      </c>
      <c r="EK6" s="35">
        <f t="shared" si="14"/>
        <v>0.14000000000000001</v>
      </c>
      <c r="EL6" s="35">
        <f t="shared" si="14"/>
        <v>0.03</v>
      </c>
      <c r="EM6" s="35">
        <f t="shared" si="14"/>
        <v>0.15</v>
      </c>
      <c r="EN6" s="35">
        <f t="shared" si="14"/>
        <v>0.1</v>
      </c>
      <c r="EO6" s="34" t="str">
        <f>IF(EO7="","",IF(EO7="-","【-】","【"&amp;SUBSTITUTE(TEXT(EO7,"#,##0.00"),"-","△")&amp;"】"))</f>
        <v>【0.27】</v>
      </c>
    </row>
    <row r="7" spans="1:145" s="36" customFormat="1" x14ac:dyDescent="0.15">
      <c r="A7" s="28"/>
      <c r="B7" s="37">
        <v>2016</v>
      </c>
      <c r="C7" s="37">
        <v>313025</v>
      </c>
      <c r="D7" s="37">
        <v>47</v>
      </c>
      <c r="E7" s="37">
        <v>17</v>
      </c>
      <c r="F7" s="37">
        <v>1</v>
      </c>
      <c r="G7" s="37">
        <v>0</v>
      </c>
      <c r="H7" s="37" t="s">
        <v>110</v>
      </c>
      <c r="I7" s="37" t="s">
        <v>111</v>
      </c>
      <c r="J7" s="37" t="s">
        <v>112</v>
      </c>
      <c r="K7" s="37" t="s">
        <v>113</v>
      </c>
      <c r="L7" s="37" t="s">
        <v>114</v>
      </c>
      <c r="M7" s="37"/>
      <c r="N7" s="38" t="s">
        <v>115</v>
      </c>
      <c r="O7" s="38" t="s">
        <v>116</v>
      </c>
      <c r="P7" s="38">
        <v>64.27</v>
      </c>
      <c r="Q7" s="38">
        <v>84.88</v>
      </c>
      <c r="R7" s="38">
        <v>4622</v>
      </c>
      <c r="S7" s="38">
        <v>11891</v>
      </c>
      <c r="T7" s="38">
        <v>122.32</v>
      </c>
      <c r="U7" s="38">
        <v>97.21</v>
      </c>
      <c r="V7" s="38">
        <v>7630</v>
      </c>
      <c r="W7" s="38">
        <v>3.26</v>
      </c>
      <c r="X7" s="38">
        <v>2340.4899999999998</v>
      </c>
      <c r="Y7" s="38">
        <v>100.03</v>
      </c>
      <c r="Z7" s="38">
        <v>95.22</v>
      </c>
      <c r="AA7" s="38">
        <v>98.62</v>
      </c>
      <c r="AB7" s="38">
        <v>98.53</v>
      </c>
      <c r="AC7" s="38">
        <v>100.15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1194.6199999999999</v>
      </c>
      <c r="BG7" s="38">
        <v>1154.21</v>
      </c>
      <c r="BH7" s="38">
        <v>893.56</v>
      </c>
      <c r="BI7" s="38">
        <v>743.44</v>
      </c>
      <c r="BJ7" s="38">
        <v>688.62</v>
      </c>
      <c r="BK7" s="38">
        <v>1309.43</v>
      </c>
      <c r="BL7" s="38">
        <v>1306.92</v>
      </c>
      <c r="BM7" s="38">
        <v>1203.71</v>
      </c>
      <c r="BN7" s="38">
        <v>1162.3599999999999</v>
      </c>
      <c r="BO7" s="38">
        <v>1047.6500000000001</v>
      </c>
      <c r="BP7" s="38">
        <v>728.3</v>
      </c>
      <c r="BQ7" s="38">
        <v>92.13</v>
      </c>
      <c r="BR7" s="38">
        <v>80.290000000000006</v>
      </c>
      <c r="BS7" s="38">
        <v>89.48</v>
      </c>
      <c r="BT7" s="38">
        <v>84.92</v>
      </c>
      <c r="BU7" s="38">
        <v>86</v>
      </c>
      <c r="BV7" s="38">
        <v>67.59</v>
      </c>
      <c r="BW7" s="38">
        <v>68.510000000000005</v>
      </c>
      <c r="BX7" s="38">
        <v>69.739999999999995</v>
      </c>
      <c r="BY7" s="38">
        <v>68.209999999999994</v>
      </c>
      <c r="BZ7" s="38">
        <v>74.040000000000006</v>
      </c>
      <c r="CA7" s="38">
        <v>100.04</v>
      </c>
      <c r="CB7" s="38">
        <v>227.36</v>
      </c>
      <c r="CC7" s="38">
        <v>260.97000000000003</v>
      </c>
      <c r="CD7" s="38">
        <v>244.23</v>
      </c>
      <c r="CE7" s="38">
        <v>258.82</v>
      </c>
      <c r="CF7" s="38">
        <v>254.43</v>
      </c>
      <c r="CG7" s="38">
        <v>251.88</v>
      </c>
      <c r="CH7" s="38">
        <v>247.43</v>
      </c>
      <c r="CI7" s="38">
        <v>248.89</v>
      </c>
      <c r="CJ7" s="38">
        <v>250.84</v>
      </c>
      <c r="CK7" s="38">
        <v>235.61</v>
      </c>
      <c r="CL7" s="38">
        <v>137.82</v>
      </c>
      <c r="CM7" s="38">
        <v>37.159999999999997</v>
      </c>
      <c r="CN7" s="38">
        <v>39.619999999999997</v>
      </c>
      <c r="CO7" s="38">
        <v>39.14</v>
      </c>
      <c r="CP7" s="38">
        <v>39.25</v>
      </c>
      <c r="CQ7" s="38">
        <v>39.49</v>
      </c>
      <c r="CR7" s="38">
        <v>49.29</v>
      </c>
      <c r="CS7" s="38">
        <v>50.32</v>
      </c>
      <c r="CT7" s="38">
        <v>49.89</v>
      </c>
      <c r="CU7" s="38">
        <v>49.39</v>
      </c>
      <c r="CV7" s="38">
        <v>49.25</v>
      </c>
      <c r="CW7" s="38">
        <v>60.09</v>
      </c>
      <c r="CX7" s="38">
        <v>84.84</v>
      </c>
      <c r="CY7" s="38">
        <v>85.29</v>
      </c>
      <c r="CZ7" s="38">
        <v>86.33</v>
      </c>
      <c r="DA7" s="38">
        <v>87.55</v>
      </c>
      <c r="DB7" s="38">
        <v>88.22</v>
      </c>
      <c r="DC7" s="38">
        <v>84.31</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0.3</v>
      </c>
      <c r="EI7" s="38">
        <v>0</v>
      </c>
      <c r="EJ7" s="38">
        <v>7.0000000000000007E-2</v>
      </c>
      <c r="EK7" s="38">
        <v>0.14000000000000001</v>
      </c>
      <c r="EL7" s="38">
        <v>0.03</v>
      </c>
      <c r="EM7" s="38">
        <v>0.15</v>
      </c>
      <c r="EN7" s="38">
        <v>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U0029</cp:lastModifiedBy>
  <cp:lastPrinted>2018-02-05T23:59:18Z</cp:lastPrinted>
  <dcterms:created xsi:type="dcterms:W3CDTF">2017-12-25T02:11:19Z</dcterms:created>
  <dcterms:modified xsi:type="dcterms:W3CDTF">2018-02-09T00:11:41Z</dcterms:modified>
  <cp:category/>
</cp:coreProperties>
</file>