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wm-n-file\共有フォルダ\財政共有\【未処理】各種照会\H30.02.15〆　公営企業経営比較分析表\下水\"/>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<sst xmlns="http://schemas.openxmlformats.org/spreadsheetml/2006/main" count="240" uniqueCount="125">
  <si>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</si>
  <si>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</si>
  <si>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</si>
  <si>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</si>
  <si>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</si>
  <si>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</si>
  <si>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</si>
  <si>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</si>
  <si>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</si>
  <si>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</si>
  <si>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</si>
  <si>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</si>
  <si>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</si>
  <si>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</si>
  <si>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</si>
  <si>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</si>
  <si>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</si>
  <si>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</si>
  <si>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</si>
  <si>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</si>
  <si>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</si>
  <si>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</si>
  <si>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</si>
  <si>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</si>
  <si>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</si>
  <si>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</si>
  <si>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</si>
  <si>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</si>
  <si>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</si>
  <si>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</si>
  <si>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</si>
  <si>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</si>
  <si>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</si>
  <si>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</si>
  <si>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</si>
  <si>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</si>
  <si>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</si>
  <si>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</si>
  <si>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</si>
  <si>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</si>
  <si>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</si>
  <si>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</si>
  <si>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</si>
  <si>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</si>
  <si>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</si>
  <si>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</si>
  <si>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</si>
  <si>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</si>
  <si>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</si>
  <si>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</si>
  <si>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</si>
  <si>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</si>
  <si>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</si>
  <si>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</si>
  <si>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</si>
  <si>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</si>
  <si>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</si>
  <si>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</si>
  <si>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</si>
  <si>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</si>
  <si>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</si>
  <si>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</si>
  <si>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</si>
  <si>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</si>
  <si>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</si>
  <si>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</si>
  <si>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</si>
  <si>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</si>
  <si>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</si>
  <si>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</si>
  <si>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</si>
  <si>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</si>
  <si>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</si>
  <si>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</si>
  <si>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</si>
  <si>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</si>
  <si>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</si>
  <si>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</si>
  <si>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</si>
  <si>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</si>
  <si>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</si>
  <si>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</si>
  <si>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</si>
  <si>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</si>
  <si>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</si>
  <si>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</si>
  <si>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</si>
  <si>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</si>
  <si>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</si>
  <si>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</si>
  <si>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</si>
  <si>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</si>
  <si>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</si>
  <si>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</si>
  <si>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</si>
  <si>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</si>
  <si>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</si>
  <si>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</si>
  <si>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</si>
  <si>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</si>
  <si>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</si>
  <si>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</si>
  <si>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</si>
  <si>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</si>
  <si>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</si>
  <si>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</si>
  <si>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</si>
  <si>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</si>
  <si>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</si>
  <si>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鳥取県　岩美町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</si>
  <si>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</si>
  <si>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</si>
  <si>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</si>
  <si>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</si>
  <si>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</si>
  <si>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</si>
  <si>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</si>
  <si>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</si>
  <si>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</si>
  <si>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</si>
  <si>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</si>
  <si>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長谷・白地地区が平成16年に、本庄・太田地区が平成18年にそれぞれ供用開始しました。
　現在のところいずれの処理区も老朽化による管渠の異常は見られませんが、マンホールポンプの更新時期が到来しています。
　今後、長谷・白地地区の処理場の機械設備も更新の時期を迎えます。
　中期的には計画的なマンホールポンプの更新と管渠の適切な点検を行い、長期的には施設の更新時期を見極めて計画していくことが必要となります。</t>
    <rPh sb="103" eb="105">
      <t>コンゴ</t>
    </rPh>
    <rPh sb="106" eb="108">
      <t>ナガタニ</t>
    </rPh>
    <rPh sb="109" eb="111">
      <t>シラヂ</t>
    </rPh>
    <rPh sb="111" eb="113">
      <t>チク</t>
    </rPh>
    <rPh sb="114" eb="117">
      <t>ショリジョウ</t>
    </rPh>
    <rPh sb="118" eb="120">
      <t>キカイ</t>
    </rPh>
    <rPh sb="120" eb="122">
      <t>セツビ</t>
    </rPh>
    <rPh sb="123" eb="125">
      <t>コウシン</t>
    </rPh>
    <rPh sb="126" eb="128">
      <t>ジキ</t>
    </rPh>
    <rPh sb="129" eb="130">
      <t>ムカ</t>
    </rPh>
    <phoneticPr fontId="7"/>
  </si>
  <si>
    <t>　①収益的収支比率をはじめ、いくつかの指標で改善傾向にありますが、いずれにしても使用料収入及び基準内繰入のみでは汚水処理経費を賄えていない状況にあり、今後も基金を取り崩しながら運営していかなければなりません。
　しかし、基金も今後５～７年で底をつく見込みであり、資本費平準化債により元金償還費の平準化を行い、基金残高の減少を抑制するとともに、将来的には、汚水処理施設の見直しを含めた検討を行うことが課題であります。</t>
    <rPh sb="131" eb="133">
      <t>シホン</t>
    </rPh>
    <rPh sb="133" eb="134">
      <t>ヒ</t>
    </rPh>
    <rPh sb="134" eb="137">
      <t>ヘイジュンカ</t>
    </rPh>
    <rPh sb="137" eb="138">
      <t>サイ</t>
    </rPh>
    <rPh sb="151" eb="152">
      <t>オコナ</t>
    </rPh>
    <phoneticPr fontId="7"/>
  </si>
  <si>
    <t>非設置</t>
    <rPh sb="0" eb="1">
      <t>ヒ</t>
    </rPh>
    <rPh sb="1" eb="3">
      <t>セッチ</t>
    </rPh>
    <phoneticPr fontId="4"/>
  </si>
  <si>
    <t>　①収益的収支比率は100％未満（赤字）の状態が続いていますが、年々改善されており約９０％となっています。
　⑧水洗化率が少しずつ上昇しており、使用料収入も微増となっています。
　また、維持管理経費の削減により⑥汚水処理原価については、類似団体平均と同じように増減していますが、平均と比べ高めとなっています。
　⑤経費回収率が改善され、全国平均値より高くなっています。
　債務残高については、新たな投資がないため、順調に減少しています。
　農村部における人口減少、高齢化が著しく、今後は排水量・使用料収入ともに減少していくことが想定されます。
　更なる水洗化率の向上により収入を確保していくことが課題ですが、後継者のいない高齢者世帯等も多く水洗化への移行もほぼ頭打ちとなっている現状にあります。
　平成２９年度より資本費平準化債を発行し、元金償還費を平準化し汚水処理経費が軽減される予定です。</t>
    <rPh sb="41" eb="42">
      <t>ヤク</t>
    </rPh>
    <rPh sb="118" eb="120">
      <t>ルイジ</t>
    </rPh>
    <rPh sb="120" eb="122">
      <t>ダンタイ</t>
    </rPh>
    <rPh sb="122" eb="124">
      <t>ヘイキン</t>
    </rPh>
    <rPh sb="125" eb="126">
      <t>オナ</t>
    </rPh>
    <rPh sb="130" eb="132">
      <t>ゾウゲン</t>
    </rPh>
    <rPh sb="139" eb="141">
      <t>ヘイキン</t>
    </rPh>
    <rPh sb="142" eb="143">
      <t>クラ</t>
    </rPh>
    <rPh sb="144" eb="145">
      <t>タカ</t>
    </rPh>
    <rPh sb="298" eb="300">
      <t>カダイ</t>
    </rPh>
    <rPh sb="304" eb="307">
      <t>コウケイシャ</t>
    </rPh>
    <rPh sb="311" eb="314">
      <t>コウレイシャ</t>
    </rPh>
    <rPh sb="314" eb="316">
      <t>セタイ</t>
    </rPh>
    <rPh sb="316" eb="317">
      <t>トウ</t>
    </rPh>
    <rPh sb="318" eb="319">
      <t>オオ</t>
    </rPh>
    <rPh sb="320" eb="323">
      <t>スイセンカ</t>
    </rPh>
    <rPh sb="325" eb="327">
      <t>イコウ</t>
    </rPh>
    <rPh sb="330" eb="332">
      <t>アタマウ</t>
    </rPh>
    <rPh sb="339" eb="341">
      <t>ゲンジョウ</t>
    </rPh>
    <rPh sb="349" eb="351">
      <t>ヘイセイ</t>
    </rPh>
    <rPh sb="353" eb="354">
      <t>ネン</t>
    </rPh>
    <rPh sb="354" eb="355">
      <t>ド</t>
    </rPh>
    <rPh sb="365" eb="367">
      <t>ハッコウ</t>
    </rPh>
    <rPh sb="369" eb="371">
      <t>ガンキン</t>
    </rPh>
    <rPh sb="371" eb="373">
      <t>ショウカン</t>
    </rPh>
    <rPh sb="373" eb="374">
      <t>ヒ</t>
    </rPh>
    <rPh sb="375" eb="378">
      <t>ヘイジュンカ</t>
    </rPh>
    <rPh sb="379" eb="381">
      <t>オスイ</t>
    </rPh>
    <rPh sb="381" eb="383">
      <t>ショリ</t>
    </rPh>
    <rPh sb="383" eb="385">
      <t>ケイヒ</t>
    </rPh>
    <rPh sb="386" eb="388">
      <t>ケイゲン</t>
    </rPh>
    <rPh sb="391" eb="393">
      <t>ヨテイ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</si>
</sst>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9D4-4141-B5AA-E1485C0D2A56}"/>
            </c:ext>
          </c:extLst>
        </c:ser>
        <c:dLbls>
          <c:showLegendKey val="0"/>
          <c:showVal val="0"/>
          <c:showCatName val="0"/>
          <c:showSerName val="0"/>
          <c:showPercent val="0"/>
          <c:showBubbleSize val="0"/>
        </c:dLbls>
        <c:gapWidth val="150"/>
        <c:axId val="100149504"/>
        <c:axId val="10021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7.0000000000000007E-2</c:v>
                </c:pt>
                <c:pt idx="3">
                  <c:v>0.02</c:v>
                </c:pt>
                <c:pt idx="4">
                  <c:v>2.0499999999999998</c:v>
                </c:pt>
              </c:numCache>
            </c:numRef>
          </c:val>
          <c:smooth val="0"/>
          <c:extLst>
            <c:ext xmlns:c16="http://schemas.microsoft.com/office/drawing/2014/chart" uri="{C3380CC4-5D6E-409C-BE32-E72D297353CC}">
              <c16:uniqueId val="{00000001-99D4-4141-B5AA-E1485C0D2A56}"/>
            </c:ext>
          </c:extLst>
        </c:ser>
        <c:dLbls>
          <c:showLegendKey val="0"/>
          <c:showVal val="0"/>
          <c:showCatName val="0"/>
          <c:showSerName val="0"/>
          <c:showPercent val="0"/>
          <c:showBubbleSize val="0"/>
        </c:dLbls>
        <c:marker val="1"/>
        <c:smooth val="0"/>
        <c:axId val="100149504"/>
        <c:axId val="100213120"/>
      </c:lineChart>
      <c:dateAx>
        <c:axId val="100149504"/>
        <c:scaling>
          <c:orientation val="minMax"/>
        </c:scaling>
        <c:delete val="1"/>
        <c:axPos val="b"/>
        <c:numFmt formatCode="ge" sourceLinked="1"/>
        <c:majorTickMark val="none"/>
        <c:minorTickMark val="none"/>
        <c:tickLblPos val="none"/>
        <c:crossAx val="100213120"/>
        <c:crosses val="autoZero"/>
        <c:auto val="1"/>
        <c:lblOffset val="100"/>
        <c:baseTimeUnit val="years"/>
      </c:dateAx>
      <c:valAx>
        <c:axId val="10021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4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45.45</c:v>
                </c:pt>
                <c:pt idx="1">
                  <c:v>48.05</c:v>
                </c:pt>
                <c:pt idx="2">
                  <c:v>46.1</c:v>
                </c:pt>
                <c:pt idx="3">
                  <c:v>48.05</c:v>
                </c:pt>
                <c:pt idx="4">
                  <c:v>46.75</c:v>
                </c:pt>
              </c:numCache>
            </c:numRef>
          </c:val>
          <c:extLst>
            <c:ext xmlns:c16="http://schemas.microsoft.com/office/drawing/2014/chart" uri="{C3380CC4-5D6E-409C-BE32-E72D297353CC}">
              <c16:uniqueId val="{00000000-F45E-4060-B632-05E396A26C9E}"/>
            </c:ext>
          </c:extLst>
        </c:ser>
        <c:dLbls>
          <c:showLegendKey val="0"/>
          <c:showVal val="0"/>
          <c:showCatName val="0"/>
          <c:showSerName val="0"/>
          <c:showPercent val="0"/>
          <c:showBubbleSize val="0"/>
        </c:dLbls>
        <c:gapWidth val="150"/>
        <c:axId val="118873472"/>
        <c:axId val="11887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45.95</c:v>
                </c:pt>
                <c:pt idx="2">
                  <c:v>44.69</c:v>
                </c:pt>
                <c:pt idx="3">
                  <c:v>44.69</c:v>
                </c:pt>
                <c:pt idx="4">
                  <c:v>60.65</c:v>
                </c:pt>
              </c:numCache>
            </c:numRef>
          </c:val>
          <c:smooth val="0"/>
          <c:extLst>
            <c:ext xmlns:c16="http://schemas.microsoft.com/office/drawing/2014/chart" uri="{C3380CC4-5D6E-409C-BE32-E72D297353CC}">
              <c16:uniqueId val="{00000001-F45E-4060-B632-05E396A26C9E}"/>
            </c:ext>
          </c:extLst>
        </c:ser>
        <c:dLbls>
          <c:showLegendKey val="0"/>
          <c:showVal val="0"/>
          <c:showCatName val="0"/>
          <c:showSerName val="0"/>
          <c:showPercent val="0"/>
          <c:showBubbleSize val="0"/>
        </c:dLbls>
        <c:marker val="1"/>
        <c:smooth val="0"/>
        <c:axId val="118873472"/>
        <c:axId val="118875648"/>
      </c:lineChart>
      <c:dateAx>
        <c:axId val="118873472"/>
        <c:scaling>
          <c:orientation val="minMax"/>
        </c:scaling>
        <c:delete val="1"/>
        <c:axPos val="b"/>
        <c:numFmt formatCode="ge" sourceLinked="1"/>
        <c:majorTickMark val="none"/>
        <c:minorTickMark val="none"/>
        <c:tickLblPos val="none"/>
        <c:crossAx val="118875648"/>
        <c:crosses val="autoZero"/>
        <c:auto val="1"/>
        <c:lblOffset val="100"/>
        <c:baseTimeUnit val="years"/>
      </c:dateAx>
      <c:valAx>
        <c:axId val="11887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7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83.86</c:v>
                </c:pt>
                <c:pt idx="1">
                  <c:v>84.86</c:v>
                </c:pt>
                <c:pt idx="2">
                  <c:v>86.17</c:v>
                </c:pt>
                <c:pt idx="3">
                  <c:v>86.75</c:v>
                </c:pt>
                <c:pt idx="4">
                  <c:v>87.08</c:v>
                </c:pt>
              </c:numCache>
            </c:numRef>
          </c:val>
          <c:extLst>
            <c:ext xmlns:c16="http://schemas.microsoft.com/office/drawing/2014/chart" uri="{C3380CC4-5D6E-409C-BE32-E72D297353CC}">
              <c16:uniqueId val="{00000000-D284-46F2-98E1-C7529BD4C461}"/>
            </c:ext>
          </c:extLst>
        </c:ser>
        <c:dLbls>
          <c:showLegendKey val="0"/>
          <c:showVal val="0"/>
          <c:showCatName val="0"/>
          <c:showSerName val="0"/>
          <c:showPercent val="0"/>
          <c:showBubbleSize val="0"/>
        </c:dLbls>
        <c:gapWidth val="150"/>
        <c:axId val="118914048"/>
        <c:axId val="11891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71.97</c:v>
                </c:pt>
                <c:pt idx="2">
                  <c:v>70.59</c:v>
                </c:pt>
                <c:pt idx="3">
                  <c:v>69.67</c:v>
                </c:pt>
                <c:pt idx="4">
                  <c:v>84.58</c:v>
                </c:pt>
              </c:numCache>
            </c:numRef>
          </c:val>
          <c:smooth val="0"/>
          <c:extLst>
            <c:ext xmlns:c16="http://schemas.microsoft.com/office/drawing/2014/chart" uri="{C3380CC4-5D6E-409C-BE32-E72D297353CC}">
              <c16:uniqueId val="{00000001-D284-46F2-98E1-C7529BD4C461}"/>
            </c:ext>
          </c:extLst>
        </c:ser>
        <c:dLbls>
          <c:showLegendKey val="0"/>
          <c:showVal val="0"/>
          <c:showCatName val="0"/>
          <c:showSerName val="0"/>
          <c:showPercent val="0"/>
          <c:showBubbleSize val="0"/>
        </c:dLbls>
        <c:marker val="1"/>
        <c:smooth val="0"/>
        <c:axId val="118914048"/>
        <c:axId val="118916224"/>
      </c:lineChart>
      <c:dateAx>
        <c:axId val="118914048"/>
        <c:scaling>
          <c:orientation val="minMax"/>
        </c:scaling>
        <c:delete val="1"/>
        <c:axPos val="b"/>
        <c:numFmt formatCode="ge" sourceLinked="1"/>
        <c:majorTickMark val="none"/>
        <c:minorTickMark val="none"/>
        <c:tickLblPos val="none"/>
        <c:crossAx val="118916224"/>
        <c:crosses val="autoZero"/>
        <c:auto val="1"/>
        <c:lblOffset val="100"/>
        <c:baseTimeUnit val="years"/>
      </c:dateAx>
      <c:valAx>
        <c:axId val="11891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1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83.61</c:v>
                </c:pt>
                <c:pt idx="1">
                  <c:v>84.4</c:v>
                </c:pt>
                <c:pt idx="2">
                  <c:v>86.6</c:v>
                </c:pt>
                <c:pt idx="3">
                  <c:v>90.64</c:v>
                </c:pt>
                <c:pt idx="4">
                  <c:v>90.16</c:v>
                </c:pt>
              </c:numCache>
            </c:numRef>
          </c:val>
          <c:extLst>
            <c:ext xmlns:c16="http://schemas.microsoft.com/office/drawing/2014/chart" uri="{C3380CC4-5D6E-409C-BE32-E72D297353CC}">
              <c16:uniqueId val="{00000000-0BF0-4EDA-9622-3960F9DC2E30}"/>
            </c:ext>
          </c:extLst>
        </c:ser>
        <c:dLbls>
          <c:showLegendKey val="0"/>
          <c:showVal val="0"/>
          <c:showCatName val="0"/>
          <c:showSerName val="0"/>
          <c:showPercent val="0"/>
          <c:showBubbleSize val="0"/>
        </c:dLbls>
        <c:gapWidth val="150"/>
        <c:axId val="100226944"/>
        <c:axId val="10023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F0-4EDA-9622-3960F9DC2E30}"/>
            </c:ext>
          </c:extLst>
        </c:ser>
        <c:dLbls>
          <c:showLegendKey val="0"/>
          <c:showVal val="0"/>
          <c:showCatName val="0"/>
          <c:showSerName val="0"/>
          <c:showPercent val="0"/>
          <c:showBubbleSize val="0"/>
        </c:dLbls>
        <c:marker val="1"/>
        <c:smooth val="0"/>
        <c:axId val="100226944"/>
        <c:axId val="100237312"/>
      </c:lineChart>
      <c:dateAx>
        <c:axId val="100226944"/>
        <c:scaling>
          <c:orientation val="minMax"/>
        </c:scaling>
        <c:delete val="1"/>
        <c:axPos val="b"/>
        <c:numFmt formatCode="ge" sourceLinked="1"/>
        <c:majorTickMark val="none"/>
        <c:minorTickMark val="none"/>
        <c:tickLblPos val="none"/>
        <c:crossAx val="100237312"/>
        <c:crosses val="autoZero"/>
        <c:auto val="1"/>
        <c:lblOffset val="100"/>
        <c:baseTimeUnit val="years"/>
      </c:dateAx>
      <c:valAx>
        <c:axId val="10023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2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517-4FF6-9A35-EBA8F88A706E}"/>
            </c:ext>
          </c:extLst>
        </c:ser>
        <c:dLbls>
          <c:showLegendKey val="0"/>
          <c:showVal val="0"/>
          <c:showCatName val="0"/>
          <c:showSerName val="0"/>
          <c:showPercent val="0"/>
          <c:showBubbleSize val="0"/>
        </c:dLbls>
        <c:gapWidth val="150"/>
        <c:axId val="100263424"/>
        <c:axId val="10026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17-4FF6-9A35-EBA8F88A706E}"/>
            </c:ext>
          </c:extLst>
        </c:ser>
        <c:dLbls>
          <c:showLegendKey val="0"/>
          <c:showVal val="0"/>
          <c:showCatName val="0"/>
          <c:showSerName val="0"/>
          <c:showPercent val="0"/>
          <c:showBubbleSize val="0"/>
        </c:dLbls>
        <c:marker val="1"/>
        <c:smooth val="0"/>
        <c:axId val="100263424"/>
        <c:axId val="100265344"/>
      </c:lineChart>
      <c:dateAx>
        <c:axId val="100263424"/>
        <c:scaling>
          <c:orientation val="minMax"/>
        </c:scaling>
        <c:delete val="1"/>
        <c:axPos val="b"/>
        <c:numFmt formatCode="ge" sourceLinked="1"/>
        <c:majorTickMark val="none"/>
        <c:minorTickMark val="none"/>
        <c:tickLblPos val="none"/>
        <c:crossAx val="100265344"/>
        <c:crosses val="autoZero"/>
        <c:auto val="1"/>
        <c:lblOffset val="100"/>
        <c:baseTimeUnit val="years"/>
      </c:dateAx>
      <c:valAx>
        <c:axId val="10026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6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1F7-4A17-A3E5-A0DB2F5388FC}"/>
            </c:ext>
          </c:extLst>
        </c:ser>
        <c:dLbls>
          <c:showLegendKey val="0"/>
          <c:showVal val="0"/>
          <c:showCatName val="0"/>
          <c:showSerName val="0"/>
          <c:showPercent val="0"/>
          <c:showBubbleSize val="0"/>
        </c:dLbls>
        <c:gapWidth val="150"/>
        <c:axId val="100324480"/>
        <c:axId val="10032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F7-4A17-A3E5-A0DB2F5388FC}"/>
            </c:ext>
          </c:extLst>
        </c:ser>
        <c:dLbls>
          <c:showLegendKey val="0"/>
          <c:showVal val="0"/>
          <c:showCatName val="0"/>
          <c:showSerName val="0"/>
          <c:showPercent val="0"/>
          <c:showBubbleSize val="0"/>
        </c:dLbls>
        <c:marker val="1"/>
        <c:smooth val="0"/>
        <c:axId val="100324480"/>
        <c:axId val="100326400"/>
      </c:lineChart>
      <c:dateAx>
        <c:axId val="100324480"/>
        <c:scaling>
          <c:orientation val="minMax"/>
        </c:scaling>
        <c:delete val="1"/>
        <c:axPos val="b"/>
        <c:numFmt formatCode="ge" sourceLinked="1"/>
        <c:majorTickMark val="none"/>
        <c:minorTickMark val="none"/>
        <c:tickLblPos val="none"/>
        <c:crossAx val="100326400"/>
        <c:crosses val="autoZero"/>
        <c:auto val="1"/>
        <c:lblOffset val="100"/>
        <c:baseTimeUnit val="years"/>
      </c:dateAx>
      <c:valAx>
        <c:axId val="10032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2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55-4D5B-AC76-4F0F698C434E}"/>
            </c:ext>
          </c:extLst>
        </c:ser>
        <c:dLbls>
          <c:showLegendKey val="0"/>
          <c:showVal val="0"/>
          <c:showCatName val="0"/>
          <c:showSerName val="0"/>
          <c:showPercent val="0"/>
          <c:showBubbleSize val="0"/>
        </c:dLbls>
        <c:gapWidth val="150"/>
        <c:axId val="118301824"/>
        <c:axId val="11830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55-4D5B-AC76-4F0F698C434E}"/>
            </c:ext>
          </c:extLst>
        </c:ser>
        <c:dLbls>
          <c:showLegendKey val="0"/>
          <c:showVal val="0"/>
          <c:showCatName val="0"/>
          <c:showSerName val="0"/>
          <c:showPercent val="0"/>
          <c:showBubbleSize val="0"/>
        </c:dLbls>
        <c:marker val="1"/>
        <c:smooth val="0"/>
        <c:axId val="118301824"/>
        <c:axId val="118303744"/>
      </c:lineChart>
      <c:dateAx>
        <c:axId val="118301824"/>
        <c:scaling>
          <c:orientation val="minMax"/>
        </c:scaling>
        <c:delete val="1"/>
        <c:axPos val="b"/>
        <c:numFmt formatCode="ge" sourceLinked="1"/>
        <c:majorTickMark val="none"/>
        <c:minorTickMark val="none"/>
        <c:tickLblPos val="none"/>
        <c:crossAx val="118303744"/>
        <c:crosses val="autoZero"/>
        <c:auto val="1"/>
        <c:lblOffset val="100"/>
        <c:baseTimeUnit val="years"/>
      </c:dateAx>
      <c:valAx>
        <c:axId val="11830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0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262-4782-8764-E2650229A71A}"/>
            </c:ext>
          </c:extLst>
        </c:ser>
        <c:dLbls>
          <c:showLegendKey val="0"/>
          <c:showVal val="0"/>
          <c:showCatName val="0"/>
          <c:showSerName val="0"/>
          <c:showPercent val="0"/>
          <c:showBubbleSize val="0"/>
        </c:dLbls>
        <c:gapWidth val="150"/>
        <c:axId val="118330112"/>
        <c:axId val="11833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62-4782-8764-E2650229A71A}"/>
            </c:ext>
          </c:extLst>
        </c:ser>
        <c:dLbls>
          <c:showLegendKey val="0"/>
          <c:showVal val="0"/>
          <c:showCatName val="0"/>
          <c:showSerName val="0"/>
          <c:showPercent val="0"/>
          <c:showBubbleSize val="0"/>
        </c:dLbls>
        <c:marker val="1"/>
        <c:smooth val="0"/>
        <c:axId val="118330112"/>
        <c:axId val="118332032"/>
      </c:lineChart>
      <c:dateAx>
        <c:axId val="118330112"/>
        <c:scaling>
          <c:orientation val="minMax"/>
        </c:scaling>
        <c:delete val="1"/>
        <c:axPos val="b"/>
        <c:numFmt formatCode="ge" sourceLinked="1"/>
        <c:majorTickMark val="none"/>
        <c:minorTickMark val="none"/>
        <c:tickLblPos val="none"/>
        <c:crossAx val="118332032"/>
        <c:crosses val="autoZero"/>
        <c:auto val="1"/>
        <c:lblOffset val="100"/>
        <c:baseTimeUnit val="years"/>
      </c:dateAx>
      <c:valAx>
        <c:axId val="11833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3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1217.49</c:v>
                </c:pt>
                <c:pt idx="1">
                  <c:v>1206.28</c:v>
                </c:pt>
                <c:pt idx="2">
                  <c:v>1108.29</c:v>
                </c:pt>
                <c:pt idx="3">
                  <c:v>1112.8800000000001</c:v>
                </c:pt>
                <c:pt idx="4">
                  <c:v>1041.01</c:v>
                </c:pt>
              </c:numCache>
            </c:numRef>
          </c:val>
          <c:extLst>
            <c:ext xmlns:c16="http://schemas.microsoft.com/office/drawing/2014/chart" uri="{C3380CC4-5D6E-409C-BE32-E72D297353CC}">
              <c16:uniqueId val="{00000000-3419-435F-A9D2-4530BDA887D7}"/>
            </c:ext>
          </c:extLst>
        </c:ser>
        <c:dLbls>
          <c:showLegendKey val="0"/>
          <c:showVal val="0"/>
          <c:showCatName val="0"/>
          <c:showSerName val="0"/>
          <c:showPercent val="0"/>
          <c:showBubbleSize val="0"/>
        </c:dLbls>
        <c:gapWidth val="150"/>
        <c:axId val="118690176"/>
        <c:axId val="11869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1117.1099999999999</c:v>
                </c:pt>
                <c:pt idx="2">
                  <c:v>1161.05</c:v>
                </c:pt>
                <c:pt idx="3">
                  <c:v>979.89</c:v>
                </c:pt>
                <c:pt idx="4">
                  <c:v>974.93</c:v>
                </c:pt>
              </c:numCache>
            </c:numRef>
          </c:val>
          <c:smooth val="0"/>
          <c:extLst>
            <c:ext xmlns:c16="http://schemas.microsoft.com/office/drawing/2014/chart" uri="{C3380CC4-5D6E-409C-BE32-E72D297353CC}">
              <c16:uniqueId val="{00000001-3419-435F-A9D2-4530BDA887D7}"/>
            </c:ext>
          </c:extLst>
        </c:ser>
        <c:dLbls>
          <c:showLegendKey val="0"/>
          <c:showVal val="0"/>
          <c:showCatName val="0"/>
          <c:showSerName val="0"/>
          <c:showPercent val="0"/>
          <c:showBubbleSize val="0"/>
        </c:dLbls>
        <c:marker val="1"/>
        <c:smooth val="0"/>
        <c:axId val="118690176"/>
        <c:axId val="118692096"/>
      </c:lineChart>
      <c:dateAx>
        <c:axId val="118690176"/>
        <c:scaling>
          <c:orientation val="minMax"/>
        </c:scaling>
        <c:delete val="1"/>
        <c:axPos val="b"/>
        <c:numFmt formatCode="ge" sourceLinked="1"/>
        <c:majorTickMark val="none"/>
        <c:minorTickMark val="none"/>
        <c:tickLblPos val="none"/>
        <c:crossAx val="118692096"/>
        <c:crosses val="autoZero"/>
        <c:auto val="1"/>
        <c:lblOffset val="100"/>
        <c:baseTimeUnit val="years"/>
      </c:dateAx>
      <c:valAx>
        <c:axId val="11869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69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56.24</c:v>
                </c:pt>
                <c:pt idx="1">
                  <c:v>51.23</c:v>
                </c:pt>
                <c:pt idx="2">
                  <c:v>43.89</c:v>
                </c:pt>
                <c:pt idx="3">
                  <c:v>55.88</c:v>
                </c:pt>
                <c:pt idx="4">
                  <c:v>68.58</c:v>
                </c:pt>
              </c:numCache>
            </c:numRef>
          </c:val>
          <c:extLst>
            <c:ext xmlns:c16="http://schemas.microsoft.com/office/drawing/2014/chart" uri="{C3380CC4-5D6E-409C-BE32-E72D297353CC}">
              <c16:uniqueId val="{00000000-4779-4881-95C5-B76FD0C85565}"/>
            </c:ext>
          </c:extLst>
        </c:ser>
        <c:dLbls>
          <c:showLegendKey val="0"/>
          <c:showVal val="0"/>
          <c:showCatName val="0"/>
          <c:showSerName val="0"/>
          <c:showPercent val="0"/>
          <c:showBubbleSize val="0"/>
        </c:dLbls>
        <c:gapWidth val="150"/>
        <c:axId val="118743040"/>
        <c:axId val="11874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41.04</c:v>
                </c:pt>
                <c:pt idx="2">
                  <c:v>41.08</c:v>
                </c:pt>
                <c:pt idx="3">
                  <c:v>41.34</c:v>
                </c:pt>
                <c:pt idx="4">
                  <c:v>55.32</c:v>
                </c:pt>
              </c:numCache>
            </c:numRef>
          </c:val>
          <c:smooth val="0"/>
          <c:extLst>
            <c:ext xmlns:c16="http://schemas.microsoft.com/office/drawing/2014/chart" uri="{C3380CC4-5D6E-409C-BE32-E72D297353CC}">
              <c16:uniqueId val="{00000001-4779-4881-95C5-B76FD0C85565}"/>
            </c:ext>
          </c:extLst>
        </c:ser>
        <c:dLbls>
          <c:showLegendKey val="0"/>
          <c:showVal val="0"/>
          <c:showCatName val="0"/>
          <c:showSerName val="0"/>
          <c:showPercent val="0"/>
          <c:showBubbleSize val="0"/>
        </c:dLbls>
        <c:marker val="1"/>
        <c:smooth val="0"/>
        <c:axId val="118743040"/>
        <c:axId val="118744960"/>
      </c:lineChart>
      <c:dateAx>
        <c:axId val="118743040"/>
        <c:scaling>
          <c:orientation val="minMax"/>
        </c:scaling>
        <c:delete val="1"/>
        <c:axPos val="b"/>
        <c:numFmt formatCode="ge" sourceLinked="1"/>
        <c:majorTickMark val="none"/>
        <c:minorTickMark val="none"/>
        <c:tickLblPos val="none"/>
        <c:crossAx val="118744960"/>
        <c:crosses val="autoZero"/>
        <c:auto val="1"/>
        <c:lblOffset val="100"/>
        <c:baseTimeUnit val="years"/>
      </c:dateAx>
      <c:valAx>
        <c:axId val="11874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74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403.53</c:v>
                </c:pt>
                <c:pt idx="1">
                  <c:v>439.18</c:v>
                </c:pt>
                <c:pt idx="2">
                  <c:v>532</c:v>
                </c:pt>
                <c:pt idx="3">
                  <c:v>419.33</c:v>
                </c:pt>
                <c:pt idx="4">
                  <c:v>349.59</c:v>
                </c:pt>
              </c:numCache>
            </c:numRef>
          </c:val>
          <c:extLst>
            <c:ext xmlns:c16="http://schemas.microsoft.com/office/drawing/2014/chart" uri="{C3380CC4-5D6E-409C-BE32-E72D297353CC}">
              <c16:uniqueId val="{00000000-AF93-48E1-9A5B-D190D82BDCCD}"/>
            </c:ext>
          </c:extLst>
        </c:ser>
        <c:dLbls>
          <c:showLegendKey val="0"/>
          <c:showVal val="0"/>
          <c:showCatName val="0"/>
          <c:showSerName val="0"/>
          <c:showPercent val="0"/>
          <c:showBubbleSize val="0"/>
        </c:dLbls>
        <c:gapWidth val="150"/>
        <c:axId val="118833152"/>
        <c:axId val="11883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357.08</c:v>
                </c:pt>
                <c:pt idx="2">
                  <c:v>378.08</c:v>
                </c:pt>
                <c:pt idx="3">
                  <c:v>357.49</c:v>
                </c:pt>
                <c:pt idx="4">
                  <c:v>283.17</c:v>
                </c:pt>
              </c:numCache>
            </c:numRef>
          </c:val>
          <c:smooth val="0"/>
          <c:extLst>
            <c:ext xmlns:c16="http://schemas.microsoft.com/office/drawing/2014/chart" uri="{C3380CC4-5D6E-409C-BE32-E72D297353CC}">
              <c16:uniqueId val="{00000001-AF93-48E1-9A5B-D190D82BDCCD}"/>
            </c:ext>
          </c:extLst>
        </c:ser>
        <c:dLbls>
          <c:showLegendKey val="0"/>
          <c:showVal val="0"/>
          <c:showCatName val="0"/>
          <c:showSerName val="0"/>
          <c:showPercent val="0"/>
          <c:showBubbleSize val="0"/>
        </c:dLbls>
        <c:marker val="1"/>
        <c:smooth val="0"/>
        <c:axId val="118833152"/>
        <c:axId val="118835072"/>
      </c:lineChart>
      <c:dateAx>
        <c:axId val="118833152"/>
        <c:scaling>
          <c:orientation val="minMax"/>
        </c:scaling>
        <c:delete val="1"/>
        <c:axPos val="b"/>
        <c:numFmt formatCode="ge" sourceLinked="1"/>
        <c:majorTickMark val="none"/>
        <c:minorTickMark val="none"/>
        <c:tickLblPos val="none"/>
        <c:crossAx val="118835072"/>
        <c:crosses val="autoZero"/>
        <c:auto val="1"/>
        <c:lblOffset val="100"/>
        <c:baseTimeUnit val="years"/>
      </c:dateAx>
      <c:valAx>
        <c:axId val="11883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3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鳥取県　岩美町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123</v>
      </c>
      <c r="AE8" s="49"/>
      <c r="AF8" s="49"/>
      <c r="AG8" s="49"/>
      <c r="AH8" s="49"/>
      <c r="AI8" s="49"/>
      <c r="AJ8" s="49"/>
      <c r="AK8" s="4"/>
      <c r="AL8" s="50">
        <f>データ!S6</f>
        <v>11891</v>
      </c>
      <c r="AM8" s="50"/>
      <c r="AN8" s="50"/>
      <c r="AO8" s="50"/>
      <c r="AP8" s="50"/>
      <c r="AQ8" s="50"/>
      <c r="AR8" s="50"/>
      <c r="AS8" s="50"/>
      <c r="AT8" s="45">
        <f>データ!T6</f>
        <v>122.32</v>
      </c>
      <c r="AU8" s="45"/>
      <c r="AV8" s="45"/>
      <c r="AW8" s="45"/>
      <c r="AX8" s="45"/>
      <c r="AY8" s="45"/>
      <c r="AZ8" s="45"/>
      <c r="BA8" s="45"/>
      <c r="BB8" s="45">
        <f>データ!U6</f>
        <v>97.21</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6.59</v>
      </c>
      <c r="Q10" s="45"/>
      <c r="R10" s="45"/>
      <c r="S10" s="45"/>
      <c r="T10" s="45"/>
      <c r="U10" s="45"/>
      <c r="V10" s="45"/>
      <c r="W10" s="45">
        <f>データ!Q6</f>
        <v>189.34</v>
      </c>
      <c r="X10" s="45"/>
      <c r="Y10" s="45"/>
      <c r="Z10" s="45"/>
      <c r="AA10" s="45"/>
      <c r="AB10" s="45"/>
      <c r="AC10" s="45"/>
      <c r="AD10" s="50">
        <f>データ!R6</f>
        <v>4622</v>
      </c>
      <c r="AE10" s="50"/>
      <c r="AF10" s="50"/>
      <c r="AG10" s="50"/>
      <c r="AH10" s="50"/>
      <c r="AI10" s="50"/>
      <c r="AJ10" s="50"/>
      <c r="AK10" s="2"/>
      <c r="AL10" s="50">
        <f>データ!V6</f>
        <v>782</v>
      </c>
      <c r="AM10" s="50"/>
      <c r="AN10" s="50"/>
      <c r="AO10" s="50"/>
      <c r="AP10" s="50"/>
      <c r="AQ10" s="50"/>
      <c r="AR10" s="50"/>
      <c r="AS10" s="50"/>
      <c r="AT10" s="45">
        <f>データ!W6</f>
        <v>0.4</v>
      </c>
      <c r="AU10" s="45"/>
      <c r="AV10" s="45"/>
      <c r="AW10" s="45"/>
      <c r="AX10" s="45"/>
      <c r="AY10" s="45"/>
      <c r="AZ10" s="45"/>
      <c r="BA10" s="45"/>
      <c r="BB10" s="45">
        <f>データ!X6</f>
        <v>1955</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313025</v>
      </c>
      <c r="D6" s="33">
        <f t="shared" si="3"/>
        <v>47</v>
      </c>
      <c r="E6" s="33">
        <f t="shared" si="3"/>
        <v>17</v>
      </c>
      <c r="F6" s="33">
        <f t="shared" si="3"/>
        <v>5</v>
      </c>
      <c r="G6" s="33">
        <f t="shared" si="3"/>
        <v>0</v>
      </c>
      <c r="H6" s="33" t="str">
        <f t="shared" si="3"/>
        <v>鳥取県　岩美町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6.59</v>
      </c>
      <c r="Q6" s="34">
        <f t="shared" si="3"/>
        <v>189.34</v>
      </c>
      <c r="R6" s="34">
        <f t="shared" si="3"/>
        <v>4622</v>
      </c>
      <c r="S6" s="34">
        <f t="shared" si="3"/>
        <v>11891</v>
      </c>
      <c r="T6" s="34">
        <f t="shared" si="3"/>
        <v>122.32</v>
      </c>
      <c r="U6" s="34">
        <f t="shared" si="3"/>
        <v>97.21</v>
      </c>
      <c r="V6" s="34">
        <f t="shared" si="3"/>
        <v>782</v>
      </c>
      <c r="W6" s="34">
        <f t="shared" si="3"/>
        <v>0.4</v>
      </c>
      <c r="X6" s="34">
        <f t="shared" si="3"/>
        <v>1955</v>
      </c>
      <c r="Y6" s="35">
        <f>IF(Y7="",NA(),Y7)</f>
        <v>83.61</v>
      </c>
      <c r="Z6" s="35">
        <f t="shared" ref="Z6:AH6" si="4">IF(Z7="",NA(),Z7)</f>
        <v>84.4</v>
      </c>
      <c r="AA6" s="35">
        <f t="shared" si="4"/>
        <v>86.6</v>
      </c>
      <c r="AB6" s="35">
        <f t="shared" si="4"/>
        <v>90.64</v>
      </c>
      <c r="AC6" s="35">
        <f t="shared" si="4"/>
        <v>90.16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1217.49</v>
      </c>
      <c r="BG6" s="35">
        <f t="shared" ref="BG6:BO6" si="7">IF(BG7="",NA(),BG7)</f>
        <v>1206.28</v>
      </c>
      <c r="BH6" s="35">
        <f t="shared" si="7"/>
        <v>1108.29</v>
      </c>
      <c r="BI6" s="35">
        <f t="shared" si="7"/>
        <v>1112.8800000000001</v>
      </c>
      <c r="BJ6" s="35">
        <f t="shared" si="7"/>
        <v>1041.01</v>
      </c>
      <c r="BK6" s="35">
        <f t="shared" si="7"/>
        <v>1144.05</v>
      </c>
      <c r="BL6" s="35">
        <f t="shared" si="7"/>
        <v>1117.1099999999999</v>
      </c>
      <c r="BM6" s="35">
        <f t="shared" si="7"/>
        <v>1161.05</v>
      </c>
      <c r="BN6" s="35">
        <f t="shared" si="7"/>
        <v>979.89</v>
      </c>
      <c r="BO6" s="35">
        <f t="shared" si="7"/>
        <v>974.93</v>
      </c>
      <c r="BP6" s="34" t="str">
        <f>IF(BP7="","",IF(BP7="-","【-】","【"&amp;SUBSTITUTE(TEXT(BP7,"#,##0.00"),"-","△")&amp;"】"))</f>
        <v>【914.53】</v>
      </c>
      <c r="BQ6" s="35">
        <f>IF(BQ7="",NA(),BQ7)</f>
        <v>56.24</v>
      </c>
      <c r="BR6" s="35">
        <f t="shared" ref="BR6:BZ6" si="8">IF(BR7="",NA(),BR7)</f>
        <v>51.23</v>
      </c>
      <c r="BS6" s="35">
        <f t="shared" si="8"/>
        <v>43.89</v>
      </c>
      <c r="BT6" s="35">
        <f t="shared" si="8"/>
        <v>55.88</v>
      </c>
      <c r="BU6" s="35">
        <f t="shared" si="8"/>
        <v>68.58</v>
      </c>
      <c r="BV6" s="35">
        <f t="shared" si="8"/>
        <v>42.48</v>
      </c>
      <c r="BW6" s="35">
        <f t="shared" si="8"/>
        <v>41.04</v>
      </c>
      <c r="BX6" s="35">
        <f t="shared" si="8"/>
        <v>41.08</v>
      </c>
      <c r="BY6" s="35">
        <f t="shared" si="8"/>
        <v>41.34</v>
      </c>
      <c r="BZ6" s="35">
        <f t="shared" si="8"/>
        <v>55.32</v>
      </c>
      <c r="CA6" s="34" t="str">
        <f>IF(CA7="","",IF(CA7="-","【-】","【"&amp;SUBSTITUTE(TEXT(CA7,"#,##0.00"),"-","△")&amp;"】"))</f>
        <v>【55.73】</v>
      </c>
      <c r="CB6" s="35">
        <f>IF(CB7="",NA(),CB7)</f>
        <v>403.53</v>
      </c>
      <c r="CC6" s="35">
        <f t="shared" ref="CC6:CK6" si="9">IF(CC7="",NA(),CC7)</f>
        <v>439.18</v>
      </c>
      <c r="CD6" s="35">
        <f t="shared" si="9"/>
        <v>532</v>
      </c>
      <c r="CE6" s="35">
        <f t="shared" si="9"/>
        <v>419.33</v>
      </c>
      <c r="CF6" s="35">
        <f t="shared" si="9"/>
        <v>349.59</v>
      </c>
      <c r="CG6" s="35">
        <f t="shared" si="9"/>
        <v>343.8</v>
      </c>
      <c r="CH6" s="35">
        <f t="shared" si="9"/>
        <v>357.08</v>
      </c>
      <c r="CI6" s="35">
        <f t="shared" si="9"/>
        <v>378.08</v>
      </c>
      <c r="CJ6" s="35">
        <f t="shared" si="9"/>
        <v>357.49</v>
      </c>
      <c r="CK6" s="35">
        <f t="shared" si="9"/>
        <v>283.17</v>
      </c>
      <c r="CL6" s="34" t="str">
        <f>IF(CL7="","",IF(CL7="-","【-】","【"&amp;SUBSTITUTE(TEXT(CL7,"#,##0.00"),"-","△")&amp;"】"))</f>
        <v>【276.78】</v>
      </c>
      <c r="CM6" s="35">
        <f>IF(CM7="",NA(),CM7)</f>
        <v>45.45</v>
      </c>
      <c r="CN6" s="35">
        <f t="shared" ref="CN6:CV6" si="10">IF(CN7="",NA(),CN7)</f>
        <v>48.05</v>
      </c>
      <c r="CO6" s="35">
        <f t="shared" si="10"/>
        <v>46.1</v>
      </c>
      <c r="CP6" s="35">
        <f t="shared" si="10"/>
        <v>48.05</v>
      </c>
      <c r="CQ6" s="35">
        <f t="shared" si="10"/>
        <v>46.75</v>
      </c>
      <c r="CR6" s="35">
        <f t="shared" si="10"/>
        <v>46.06</v>
      </c>
      <c r="CS6" s="35">
        <f t="shared" si="10"/>
        <v>45.95</v>
      </c>
      <c r="CT6" s="35">
        <f t="shared" si="10"/>
        <v>44.69</v>
      </c>
      <c r="CU6" s="35">
        <f t="shared" si="10"/>
        <v>44.69</v>
      </c>
      <c r="CV6" s="35">
        <f t="shared" si="10"/>
        <v>60.65</v>
      </c>
      <c r="CW6" s="34" t="str">
        <f>IF(CW7="","",IF(CW7="-","【-】","【"&amp;SUBSTITUTE(TEXT(CW7,"#,##0.00"),"-","△")&amp;"】"))</f>
        <v>【59.15】</v>
      </c>
      <c r="CX6" s="35">
        <f>IF(CX7="",NA(),CX7)</f>
        <v>83.86</v>
      </c>
      <c r="CY6" s="35">
        <f t="shared" ref="CY6:DG6" si="11">IF(CY7="",NA(),CY7)</f>
        <v>84.86</v>
      </c>
      <c r="CZ6" s="35">
        <f t="shared" si="11"/>
        <v>86.17</v>
      </c>
      <c r="DA6" s="35">
        <f t="shared" si="11"/>
        <v>86.75</v>
      </c>
      <c r="DB6" s="35">
        <f t="shared" si="11"/>
        <v>87.08</v>
      </c>
      <c r="DC6" s="35">
        <f t="shared" si="11"/>
        <v>72.989999999999995</v>
      </c>
      <c r="DD6" s="35">
        <f t="shared" si="11"/>
        <v>71.97</v>
      </c>
      <c r="DE6" s="35">
        <f t="shared" si="11"/>
        <v>70.59</v>
      </c>
      <c r="DF6" s="35">
        <f t="shared" si="11"/>
        <v>69.67</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0.04</v>
      </c>
      <c r="EL6" s="35">
        <f t="shared" si="14"/>
        <v>7.0000000000000007E-2</v>
      </c>
      <c r="EM6" s="35">
        <f t="shared" si="14"/>
        <v>0.02</v>
      </c>
      <c r="EN6" s="35">
        <f t="shared" si="14"/>
        <v>2.0499999999999998</v>
      </c>
      <c r="EO6" s="34" t="str">
        <f>IF(EO7="","",IF(EO7="-","【-】","【"&amp;SUBSTITUTE(TEXT(EO7,"#,##0.00"),"-","△")&amp;"】"))</f>
        <v>【1.58】</v>
      </c>
    </row>
    <row r="7" spans="1:145" s="36" customFormat="1" x14ac:dyDescent="0.15">
      <c r="A7" s="28"/>
      <c r="B7" s="37">
        <v>2016</v>
      </c>
      <c r="C7" s="37">
        <v>313025</v>
      </c>
      <c r="D7" s="37">
        <v>47</v>
      </c>
      <c r="E7" s="37">
        <v>17</v>
      </c>
      <c r="F7" s="37">
        <v>5</v>
      </c>
      <c r="G7" s="37">
        <v>0</v>
      </c>
      <c r="H7" s="37" t="s">
        <v>109</v>
      </c>
      <c r="I7" s="37" t="s">
        <v>110</v>
      </c>
      <c r="J7" s="37" t="s">
        <v>111</v>
      </c>
      <c r="K7" s="37" t="s">
        <v>112</v>
      </c>
      <c r="L7" s="37" t="s">
        <v>113</v>
      </c>
      <c r="M7" s="37"/>
      <c r="N7" s="38" t="s">
        <v>114</v>
      </c>
      <c r="O7" s="38" t="s">
        <v>115</v>
      </c>
      <c r="P7" s="38">
        <v>6.59</v>
      </c>
      <c r="Q7" s="38">
        <v>189.34</v>
      </c>
      <c r="R7" s="38">
        <v>4622</v>
      </c>
      <c r="S7" s="38">
        <v>11891</v>
      </c>
      <c r="T7" s="38">
        <v>122.32</v>
      </c>
      <c r="U7" s="38">
        <v>97.21</v>
      </c>
      <c r="V7" s="38">
        <v>782</v>
      </c>
      <c r="W7" s="38">
        <v>0.4</v>
      </c>
      <c r="X7" s="38">
        <v>1955</v>
      </c>
      <c r="Y7" s="38">
        <v>83.61</v>
      </c>
      <c r="Z7" s="38">
        <v>84.4</v>
      </c>
      <c r="AA7" s="38">
        <v>86.6</v>
      </c>
      <c r="AB7" s="38">
        <v>90.64</v>
      </c>
      <c r="AC7" s="38">
        <v>90.16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1217.49</v>
      </c>
      <c r="BG7" s="38">
        <v>1206.28</v>
      </c>
      <c r="BH7" s="38">
        <v>1108.29</v>
      </c>
      <c r="BI7" s="38">
        <v>1112.8800000000001</v>
      </c>
      <c r="BJ7" s="38">
        <v>1041.01</v>
      </c>
      <c r="BK7" s="38">
        <v>1144.05</v>
      </c>
      <c r="BL7" s="38">
        <v>1117.1099999999999</v>
      </c>
      <c r="BM7" s="38">
        <v>1161.05</v>
      </c>
      <c r="BN7" s="38">
        <v>979.89</v>
      </c>
      <c r="BO7" s="38">
        <v>974.93</v>
      </c>
      <c r="BP7" s="38">
        <v>914.53</v>
      </c>
      <c r="BQ7" s="38">
        <v>56.24</v>
      </c>
      <c r="BR7" s="38">
        <v>51.23</v>
      </c>
      <c r="BS7" s="38">
        <v>43.89</v>
      </c>
      <c r="BT7" s="38">
        <v>55.88</v>
      </c>
      <c r="BU7" s="38">
        <v>68.58</v>
      </c>
      <c r="BV7" s="38">
        <v>42.48</v>
      </c>
      <c r="BW7" s="38">
        <v>41.04</v>
      </c>
      <c r="BX7" s="38">
        <v>41.08</v>
      </c>
      <c r="BY7" s="38">
        <v>41.34</v>
      </c>
      <c r="BZ7" s="38">
        <v>55.32</v>
      </c>
      <c r="CA7" s="38">
        <v>55.73</v>
      </c>
      <c r="CB7" s="38">
        <v>403.53</v>
      </c>
      <c r="CC7" s="38">
        <v>439.18</v>
      </c>
      <c r="CD7" s="38">
        <v>532</v>
      </c>
      <c r="CE7" s="38">
        <v>419.33</v>
      </c>
      <c r="CF7" s="38">
        <v>349.59</v>
      </c>
      <c r="CG7" s="38">
        <v>343.8</v>
      </c>
      <c r="CH7" s="38">
        <v>357.08</v>
      </c>
      <c r="CI7" s="38">
        <v>378.08</v>
      </c>
      <c r="CJ7" s="38">
        <v>357.49</v>
      </c>
      <c r="CK7" s="38">
        <v>283.17</v>
      </c>
      <c r="CL7" s="38">
        <v>276.77999999999997</v>
      </c>
      <c r="CM7" s="38">
        <v>45.45</v>
      </c>
      <c r="CN7" s="38">
        <v>48.05</v>
      </c>
      <c r="CO7" s="38">
        <v>46.1</v>
      </c>
      <c r="CP7" s="38">
        <v>48.05</v>
      </c>
      <c r="CQ7" s="38">
        <v>46.75</v>
      </c>
      <c r="CR7" s="38">
        <v>46.06</v>
      </c>
      <c r="CS7" s="38">
        <v>45.95</v>
      </c>
      <c r="CT7" s="38">
        <v>44.69</v>
      </c>
      <c r="CU7" s="38">
        <v>44.69</v>
      </c>
      <c r="CV7" s="38">
        <v>60.65</v>
      </c>
      <c r="CW7" s="38">
        <v>59.15</v>
      </c>
      <c r="CX7" s="38">
        <v>83.86</v>
      </c>
      <c r="CY7" s="38">
        <v>84.86</v>
      </c>
      <c r="CZ7" s="38">
        <v>86.17</v>
      </c>
      <c r="DA7" s="38">
        <v>86.75</v>
      </c>
      <c r="DB7" s="38">
        <v>87.08</v>
      </c>
      <c r="DC7" s="38">
        <v>72.989999999999995</v>
      </c>
      <c r="DD7" s="38">
        <v>71.97</v>
      </c>
      <c r="DE7" s="38">
        <v>70.59</v>
      </c>
      <c r="DF7" s="38">
        <v>69.67</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0.04</v>
      </c>
      <c r="EL7" s="38">
        <v>7.0000000000000007E-2</v>
      </c>
      <c r="EM7" s="38">
        <v>0.02</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U0029</cp:lastModifiedBy>
  <cp:lastPrinted>2018-02-02T05:21:13Z</cp:lastPrinted>
  <dcterms:created xsi:type="dcterms:W3CDTF">2017-12-25T02:31:20Z</dcterms:created>
  <dcterms:modified xsi:type="dcterms:W3CDTF">2018-02-09T00:11:49Z</dcterms:modified>
  <cp:category/>
</cp:coreProperties>
</file>