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<sst xmlns="http://schemas.openxmlformats.org/spreadsheetml/2006/main" count="66" uniqueCount="61">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</sst>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69" t="s">
        <v>0</v>
      </c>
      <c r="B4" s="72" t="s">
        <v>1</v>
      </c>
      <c r="C4" s="65" t="s">
        <v>2</v>
      </c>
      <c r="D4" s="69"/>
      <c r="E4" s="69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6"/>
      <c r="P4" s="66"/>
      <c r="Q4" s="66"/>
      <c r="R4" s="65"/>
    </row>
    <row r="5" spans="1:20" ht="13.5" customHeight="1" x14ac:dyDescent="0.15">
      <c r="A5" s="70"/>
      <c r="B5" s="73"/>
      <c r="C5" s="2"/>
      <c r="D5" s="2"/>
      <c r="E5" s="2"/>
      <c r="F5" s="64" t="s">
        <v>4</v>
      </c>
      <c r="G5" s="65"/>
      <c r="H5" s="64" t="s">
        <v>5</v>
      </c>
      <c r="I5" s="65"/>
      <c r="J5" s="64" t="s">
        <v>44</v>
      </c>
      <c r="K5" s="66"/>
      <c r="L5" s="66"/>
      <c r="M5" s="65"/>
      <c r="N5" s="72" t="s">
        <v>48</v>
      </c>
      <c r="O5" s="72" t="s">
        <v>49</v>
      </c>
      <c r="P5" s="72" t="s">
        <v>50</v>
      </c>
      <c r="Q5" s="28" t="s">
        <v>51</v>
      </c>
      <c r="R5" s="26"/>
    </row>
    <row r="6" spans="1:20" ht="13.5" customHeight="1" x14ac:dyDescent="0.15">
      <c r="A6" s="70"/>
      <c r="B6" s="73"/>
      <c r="C6" s="3" t="s">
        <v>6</v>
      </c>
      <c r="D6" s="3" t="s">
        <v>7</v>
      </c>
      <c r="E6" s="3" t="s">
        <v>8</v>
      </c>
      <c r="F6" s="67" t="s">
        <v>9</v>
      </c>
      <c r="G6" s="68"/>
      <c r="H6" s="67" t="s">
        <v>10</v>
      </c>
      <c r="I6" s="68"/>
      <c r="J6" s="24"/>
      <c r="K6" s="25"/>
      <c r="L6" s="75" t="s">
        <v>45</v>
      </c>
      <c r="M6" s="77"/>
      <c r="N6" s="73"/>
      <c r="O6" s="73"/>
      <c r="P6" s="73"/>
      <c r="Q6" s="29"/>
      <c r="R6" s="72" t="s">
        <v>45</v>
      </c>
    </row>
    <row r="7" spans="1:20" x14ac:dyDescent="0.15">
      <c r="A7" s="71"/>
      <c r="B7" s="74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74"/>
      <c r="O7" s="74"/>
      <c r="P7" s="74"/>
      <c r="Q7" s="30"/>
      <c r="R7" s="74"/>
      <c r="T7" t="s">
        <v>60</v>
      </c>
    </row>
    <row r="8" spans="1:20" ht="18" customHeight="1" x14ac:dyDescent="0.15">
      <c r="A8" s="6" t="s">
        <v>13</v>
      </c>
      <c r="B8" s="7">
        <f>B9+B10</f>
        <v>218033</v>
      </c>
      <c r="C8" s="7">
        <f>C9+C10</f>
        <v>561368</v>
      </c>
      <c r="D8" s="7">
        <f>D9+D10</f>
        <v>268165</v>
      </c>
      <c r="E8" s="7">
        <f>E9+E10</f>
        <v>293203</v>
      </c>
      <c r="F8" s="7">
        <f>F9+F10</f>
        <v>68450</v>
      </c>
      <c r="G8" s="36">
        <f>F8/(C8-T8)*100</f>
        <v>12.288938160339674</v>
      </c>
      <c r="H8" s="7">
        <f>H9+H10</f>
        <v>310102</v>
      </c>
      <c r="I8" s="36">
        <f>H8/(C8-T8)*100</f>
        <v>55.673108858986907</v>
      </c>
      <c r="J8" s="7">
        <f>J9+J10</f>
        <v>178453</v>
      </c>
      <c r="K8" s="36">
        <f>J8/(C8-T8)*100</f>
        <v>32.037952980673424</v>
      </c>
      <c r="L8" s="7">
        <f>L9+L10</f>
        <v>94953</v>
      </c>
      <c r="M8" s="36">
        <f>L8/(C8-T8)*100</f>
        <v>17.047064209477472</v>
      </c>
      <c r="N8" s="43">
        <f>F8/H8*100</f>
        <v>22.073382306466904</v>
      </c>
      <c r="O8" s="44">
        <f>J8/H8*100</f>
        <v>57.546549199940664</v>
      </c>
      <c r="P8" s="44">
        <f>(F8+J8)/H8*100</f>
        <v>79.619931506407568</v>
      </c>
      <c r="Q8" s="44">
        <f>J8/F8*100</f>
        <v>260.70562454346236</v>
      </c>
      <c r="R8" s="45">
        <f>L8/F8*100</f>
        <v>138.71877282688095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168801</v>
      </c>
      <c r="C9" s="10">
        <f>C19+C20+C21+C22</f>
        <v>419083</v>
      </c>
      <c r="D9" s="10">
        <f>D19+D20+D21+D22</f>
        <v>200893</v>
      </c>
      <c r="E9" s="10">
        <f>E19+E20+E21+E22</f>
        <v>218190</v>
      </c>
      <c r="F9" s="10">
        <f>F19+F20+F21+F22</f>
        <v>52488</v>
      </c>
      <c r="G9" s="37">
        <f t="shared" ref="G9:G37" si="0">F9/(C9-T9)*100</f>
        <v>12.652924458029693</v>
      </c>
      <c r="H9" s="10">
        <f>H19+H20+H21+H22</f>
        <v>237559</v>
      </c>
      <c r="I9" s="37">
        <f t="shared" ref="I9:I37" si="1">H9/(C9-T9)*100</f>
        <v>57.266729182386001</v>
      </c>
      <c r="J9" s="10">
        <f>J19+J20+J21+J22</f>
        <v>124782</v>
      </c>
      <c r="K9" s="37">
        <f t="shared" ref="K9:K37" si="2">J9/(C9-T9)*100</f>
        <v>30.080346359584308</v>
      </c>
      <c r="L9" s="10">
        <f>L19+L20+L21+L22</f>
        <v>65211</v>
      </c>
      <c r="M9" s="37">
        <f t="shared" ref="M9:M37" si="3">L9/(C9-T9)*100</f>
        <v>15.719971361693613</v>
      </c>
      <c r="N9" s="46">
        <f t="shared" ref="N9:N37" si="4">F9/H9*100</f>
        <v>22.094721732285453</v>
      </c>
      <c r="O9" s="47">
        <f t="shared" ref="O9:O37" si="5">J9/H9*100</f>
        <v>52.526740725461885</v>
      </c>
      <c r="P9" s="47">
        <f t="shared" ref="P9:P37" si="6">(F9+J9)/H9*100</f>
        <v>74.621462457747327</v>
      </c>
      <c r="Q9" s="47">
        <f t="shared" ref="Q9:Q37" si="7">J9/F9*100</f>
        <v>237.73433927754914</v>
      </c>
      <c r="R9" s="48">
        <f t="shared" ref="R9:R37" si="8">L9/F9*100</f>
        <v>124.2398262459991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49232</v>
      </c>
      <c r="C10" s="13">
        <f>C11+C12+C13+C14+C15</f>
        <v>142285</v>
      </c>
      <c r="D10" s="13">
        <f>D11+D12+D13+D14+D15</f>
        <v>67272</v>
      </c>
      <c r="E10" s="13">
        <f>E11+E12+E13+E14+E15</f>
        <v>75013</v>
      </c>
      <c r="F10" s="13">
        <f>F11+F12+F13+F14+F15</f>
        <v>15962</v>
      </c>
      <c r="G10" s="38">
        <f t="shared" si="0"/>
        <v>11.226930002250732</v>
      </c>
      <c r="H10" s="13">
        <f>H11+H12+H13+H14+H15</f>
        <v>72543</v>
      </c>
      <c r="I10" s="38">
        <f t="shared" si="1"/>
        <v>51.023379473328831</v>
      </c>
      <c r="J10" s="13">
        <f>J11+J12+J13+J14+J15</f>
        <v>53671</v>
      </c>
      <c r="K10" s="38">
        <f>J10/(C10-T10)*100</f>
        <v>37.749690524420437</v>
      </c>
      <c r="L10" s="13">
        <f>L11+L12+L13+L14+L15</f>
        <v>29742</v>
      </c>
      <c r="M10" s="38">
        <f t="shared" si="3"/>
        <v>20.919142471303172</v>
      </c>
      <c r="N10" s="49">
        <f t="shared" si="4"/>
        <v>22.003501371600294</v>
      </c>
      <c r="O10" s="50">
        <f t="shared" si="5"/>
        <v>73.985084708379858</v>
      </c>
      <c r="P10" s="50">
        <f t="shared" si="6"/>
        <v>95.988586079980152</v>
      </c>
      <c r="Q10" s="50">
        <f t="shared" si="7"/>
        <v>336.24232552311742</v>
      </c>
      <c r="R10" s="51">
        <f t="shared" si="8"/>
        <v>186.33003383034708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4022</v>
      </c>
      <c r="C11" s="10">
        <f>C23</f>
        <v>11138</v>
      </c>
      <c r="D11" s="10">
        <f>D23</f>
        <v>5281</v>
      </c>
      <c r="E11" s="10">
        <f>E23</f>
        <v>5857</v>
      </c>
      <c r="F11" s="10">
        <f>F23</f>
        <v>1181</v>
      </c>
      <c r="G11" s="39">
        <f t="shared" si="0"/>
        <v>10.604291999640838</v>
      </c>
      <c r="H11" s="10">
        <f>H23</f>
        <v>5863</v>
      </c>
      <c r="I11" s="39">
        <f t="shared" si="1"/>
        <v>52.644338690850326</v>
      </c>
      <c r="J11" s="10">
        <f>J23</f>
        <v>4093</v>
      </c>
      <c r="K11" s="39">
        <f t="shared" si="2"/>
        <v>36.751369309508846</v>
      </c>
      <c r="L11" s="10">
        <f>L23</f>
        <v>2244</v>
      </c>
      <c r="M11" s="39">
        <f t="shared" si="3"/>
        <v>20.14905270719224</v>
      </c>
      <c r="N11" s="52">
        <f t="shared" si="4"/>
        <v>20.143271362783558</v>
      </c>
      <c r="O11" s="53">
        <f t="shared" si="5"/>
        <v>69.810677127750296</v>
      </c>
      <c r="P11" s="53">
        <f t="shared" si="6"/>
        <v>89.953948490533847</v>
      </c>
      <c r="Q11" s="53">
        <f t="shared" si="7"/>
        <v>346.57070279424215</v>
      </c>
      <c r="R11" s="54">
        <f t="shared" si="8"/>
        <v>190.00846740050804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9110</v>
      </c>
      <c r="C12" s="17">
        <f>C24+C25+C26</f>
        <v>26157</v>
      </c>
      <c r="D12" s="17">
        <f>D24+D25+D26</f>
        <v>12404</v>
      </c>
      <c r="E12" s="17">
        <f>E24+E25+E26</f>
        <v>13753</v>
      </c>
      <c r="F12" s="17">
        <f>F24+F25+F26</f>
        <v>2689</v>
      </c>
      <c r="G12" s="40">
        <f t="shared" si="0"/>
        <v>10.283769313140583</v>
      </c>
      <c r="H12" s="17">
        <f>H24+H25+H26</f>
        <v>13420</v>
      </c>
      <c r="I12" s="40">
        <f t="shared" si="1"/>
        <v>51.323236958849627</v>
      </c>
      <c r="J12" s="17">
        <f>J24+J25+J26</f>
        <v>10039</v>
      </c>
      <c r="K12" s="40">
        <f t="shared" si="2"/>
        <v>38.392993728009792</v>
      </c>
      <c r="L12" s="17">
        <f>L24+L25+L26</f>
        <v>5665</v>
      </c>
      <c r="M12" s="40">
        <f t="shared" si="3"/>
        <v>21.665136912957013</v>
      </c>
      <c r="N12" s="55">
        <f t="shared" si="4"/>
        <v>20.037257824143069</v>
      </c>
      <c r="O12" s="56">
        <f t="shared" si="5"/>
        <v>74.806259314456042</v>
      </c>
      <c r="P12" s="56">
        <f t="shared" si="6"/>
        <v>94.843517138599111</v>
      </c>
      <c r="Q12" s="56">
        <f t="shared" si="7"/>
        <v>373.33581256972855</v>
      </c>
      <c r="R12" s="57">
        <f t="shared" si="8"/>
        <v>210.67311268129419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18454</v>
      </c>
      <c r="C13" s="17">
        <f>C27+C28+C29+C30</f>
        <v>53795</v>
      </c>
      <c r="D13" s="17">
        <f>D27+D28+D29+D30</f>
        <v>25511</v>
      </c>
      <c r="E13" s="17">
        <f>E27+E28+E29+E30</f>
        <v>28284</v>
      </c>
      <c r="F13" s="17">
        <f>F27+F28+F29+F30</f>
        <v>6719</v>
      </c>
      <c r="G13" s="40">
        <f t="shared" si="0"/>
        <v>12.507911686957819</v>
      </c>
      <c r="H13" s="17">
        <f>H27+H28+H29+H30</f>
        <v>28246</v>
      </c>
      <c r="I13" s="40">
        <f t="shared" si="1"/>
        <v>52.582002308351015</v>
      </c>
      <c r="J13" s="17">
        <f>J27+J28+J29+J30</f>
        <v>18753</v>
      </c>
      <c r="K13" s="40">
        <f t="shared" si="2"/>
        <v>34.910086004691166</v>
      </c>
      <c r="L13" s="17">
        <f>L27+L28+L29+L30</f>
        <v>10126</v>
      </c>
      <c r="M13" s="40">
        <f t="shared" si="3"/>
        <v>18.850292267024088</v>
      </c>
      <c r="N13" s="55">
        <f t="shared" si="4"/>
        <v>23.787438929405933</v>
      </c>
      <c r="O13" s="56">
        <f t="shared" si="5"/>
        <v>66.391701479855556</v>
      </c>
      <c r="P13" s="56">
        <f t="shared" si="6"/>
        <v>90.179140409261493</v>
      </c>
      <c r="Q13" s="56">
        <f t="shared" si="7"/>
        <v>279.10403333829441</v>
      </c>
      <c r="R13" s="57">
        <f t="shared" si="8"/>
        <v>150.70695043905343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13620</v>
      </c>
      <c r="C14" s="17">
        <f>C31+C32+C33+C34</f>
        <v>40951</v>
      </c>
      <c r="D14" s="17">
        <f>D31+D32+D33+D34</f>
        <v>19331</v>
      </c>
      <c r="E14" s="17">
        <f>E31+E32+E33+E34</f>
        <v>21620</v>
      </c>
      <c r="F14" s="17">
        <f>F31+F32+F33+F34</f>
        <v>4652</v>
      </c>
      <c r="G14" s="40">
        <f t="shared" si="0"/>
        <v>11.366024090498179</v>
      </c>
      <c r="H14" s="17">
        <f>H31+H32+H33+H34</f>
        <v>20661</v>
      </c>
      <c r="I14" s="40">
        <f t="shared" si="1"/>
        <v>50.480099684820054</v>
      </c>
      <c r="J14" s="17">
        <f>J31+J32+J33+J34</f>
        <v>15616</v>
      </c>
      <c r="K14" s="40">
        <f t="shared" si="2"/>
        <v>38.153876224681767</v>
      </c>
      <c r="L14" s="17">
        <f>L31+L32+L33+L34</f>
        <v>8417</v>
      </c>
      <c r="M14" s="40">
        <f t="shared" si="3"/>
        <v>20.564880646974029</v>
      </c>
      <c r="N14" s="55">
        <f t="shared" si="4"/>
        <v>22.515851120468515</v>
      </c>
      <c r="O14" s="56">
        <f t="shared" si="5"/>
        <v>75.582014423309616</v>
      </c>
      <c r="P14" s="56">
        <f t="shared" si="6"/>
        <v>98.097865543778127</v>
      </c>
      <c r="Q14" s="56">
        <f t="shared" si="7"/>
        <v>335.68357695614787</v>
      </c>
      <c r="R14" s="57">
        <f t="shared" si="8"/>
        <v>180.932932072227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4026</v>
      </c>
      <c r="C15" s="13">
        <f>C35+C36+C37</f>
        <v>10244</v>
      </c>
      <c r="D15" s="13">
        <f>D35+D36+D37</f>
        <v>4745</v>
      </c>
      <c r="E15" s="13">
        <f>E35+E36+E37</f>
        <v>5499</v>
      </c>
      <c r="F15" s="13">
        <f>F35+F36+F37</f>
        <v>721</v>
      </c>
      <c r="G15" s="41">
        <f t="shared" si="0"/>
        <v>7.0382663022256935</v>
      </c>
      <c r="H15" s="13">
        <f>H35+H36+H37</f>
        <v>4353</v>
      </c>
      <c r="I15" s="41">
        <f t="shared" si="1"/>
        <v>42.493166731745411</v>
      </c>
      <c r="J15" s="13">
        <f>J35+J36+J37</f>
        <v>5170</v>
      </c>
      <c r="K15" s="41">
        <f t="shared" si="2"/>
        <v>50.468566966028895</v>
      </c>
      <c r="L15" s="13">
        <f>L35+L36+L37</f>
        <v>3290</v>
      </c>
      <c r="M15" s="41">
        <f t="shared" si="3"/>
        <v>32.116360796563839</v>
      </c>
      <c r="N15" s="43">
        <f t="shared" si="4"/>
        <v>16.563289685274523</v>
      </c>
      <c r="O15" s="44">
        <f t="shared" si="5"/>
        <v>118.76866528830692</v>
      </c>
      <c r="P15" s="44">
        <f t="shared" si="6"/>
        <v>135.33195497358145</v>
      </c>
      <c r="Q15" s="44">
        <f t="shared" si="7"/>
        <v>717.0596393897365</v>
      </c>
      <c r="R15" s="45">
        <f t="shared" si="8"/>
        <v>456.31067961165047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89754</v>
      </c>
      <c r="C16" s="10">
        <f>C11+C12+C19</f>
        <v>227716</v>
      </c>
      <c r="D16" s="10">
        <f>D11+D12+D19</f>
        <v>110229</v>
      </c>
      <c r="E16" s="10">
        <f>E11+E12+E19</f>
        <v>117487</v>
      </c>
      <c r="F16" s="10">
        <f>F11+F12+F19</f>
        <v>27740</v>
      </c>
      <c r="G16" s="37">
        <f t="shared" si="0"/>
        <v>12.285425782564793</v>
      </c>
      <c r="H16" s="10">
        <f>H11+H12+H19</f>
        <v>129204</v>
      </c>
      <c r="I16" s="37">
        <f t="shared" si="1"/>
        <v>57.221562826622261</v>
      </c>
      <c r="J16" s="10">
        <f>J11+J12+J19</f>
        <v>68852</v>
      </c>
      <c r="K16" s="37">
        <f t="shared" si="2"/>
        <v>30.493011390812946</v>
      </c>
      <c r="L16" s="10">
        <f>L11+L12+L19</f>
        <v>36211</v>
      </c>
      <c r="M16" s="37">
        <f t="shared" si="3"/>
        <v>16.037042285957238</v>
      </c>
      <c r="N16" s="46">
        <f t="shared" si="4"/>
        <v>21.469923531779202</v>
      </c>
      <c r="O16" s="47">
        <f t="shared" si="5"/>
        <v>53.289371846072875</v>
      </c>
      <c r="P16" s="47">
        <f t="shared" si="6"/>
        <v>74.759295377852069</v>
      </c>
      <c r="Q16" s="47">
        <f t="shared" si="7"/>
        <v>248.20475847152127</v>
      </c>
      <c r="R16" s="48">
        <f t="shared" si="8"/>
        <v>130.53713049747657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36913</v>
      </c>
      <c r="C17" s="17">
        <f>C13+C21</f>
        <v>101392</v>
      </c>
      <c r="D17" s="17">
        <f>D13+D21</f>
        <v>47978</v>
      </c>
      <c r="E17" s="17">
        <f>E13+E21</f>
        <v>53414</v>
      </c>
      <c r="F17" s="17">
        <f>F13+F21</f>
        <v>12467</v>
      </c>
      <c r="G17" s="40">
        <f t="shared" si="0"/>
        <v>12.324406615459138</v>
      </c>
      <c r="H17" s="17">
        <f>H13+H21</f>
        <v>53710</v>
      </c>
      <c r="I17" s="40">
        <f t="shared" si="1"/>
        <v>53.095682948288299</v>
      </c>
      <c r="J17" s="17">
        <f>J13+J21</f>
        <v>34980</v>
      </c>
      <c r="K17" s="40">
        <f t="shared" si="2"/>
        <v>34.579910436252561</v>
      </c>
      <c r="L17" s="17">
        <f>L13+L21</f>
        <v>18968</v>
      </c>
      <c r="M17" s="40">
        <f t="shared" si="3"/>
        <v>18.751050347479662</v>
      </c>
      <c r="N17" s="55">
        <f t="shared" si="4"/>
        <v>23.211692422267735</v>
      </c>
      <c r="O17" s="56">
        <f t="shared" si="5"/>
        <v>65.127536771550922</v>
      </c>
      <c r="P17" s="56">
        <f t="shared" si="6"/>
        <v>88.339229193818653</v>
      </c>
      <c r="Q17" s="56">
        <f t="shared" si="7"/>
        <v>280.58073313547766</v>
      </c>
      <c r="R17" s="57">
        <f t="shared" si="8"/>
        <v>152.14566455442369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91366</v>
      </c>
      <c r="C18" s="13">
        <f>C14+C15+C20+C22</f>
        <v>232260</v>
      </c>
      <c r="D18" s="13">
        <f>D14+D15+D20+D22</f>
        <v>109958</v>
      </c>
      <c r="E18" s="13">
        <f>E14+E15+E20+E22</f>
        <v>122302</v>
      </c>
      <c r="F18" s="13">
        <f>F14+F15+F20+F22</f>
        <v>28243</v>
      </c>
      <c r="G18" s="38">
        <f t="shared" si="0"/>
        <v>12.276789595395824</v>
      </c>
      <c r="H18" s="13">
        <f>H14+H15+H20+H22</f>
        <v>127188</v>
      </c>
      <c r="I18" s="38">
        <f t="shared" si="1"/>
        <v>55.286630848677689</v>
      </c>
      <c r="J18" s="13">
        <f>J14+J15+J20+J22</f>
        <v>74621</v>
      </c>
      <c r="K18" s="38">
        <f t="shared" si="2"/>
        <v>32.436579555926485</v>
      </c>
      <c r="L18" s="13">
        <f>L14+L15+L20+L22</f>
        <v>39774</v>
      </c>
      <c r="M18" s="38">
        <f t="shared" si="3"/>
        <v>17.289134630431381</v>
      </c>
      <c r="N18" s="58">
        <f t="shared" si="4"/>
        <v>22.20571123061924</v>
      </c>
      <c r="O18" s="59">
        <f t="shared" si="5"/>
        <v>58.669843066956005</v>
      </c>
      <c r="P18" s="59">
        <f t="shared" si="6"/>
        <v>80.875554297575249</v>
      </c>
      <c r="Q18" s="59">
        <f t="shared" si="7"/>
        <v>264.21060085684951</v>
      </c>
      <c r="R18" s="60">
        <f t="shared" si="8"/>
        <v>140.82781574195374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76622</v>
      </c>
      <c r="C19" s="10">
        <f>D19+E19</f>
        <v>190421</v>
      </c>
      <c r="D19" s="10">
        <v>92544</v>
      </c>
      <c r="E19" s="10">
        <v>97877</v>
      </c>
      <c r="F19" s="14">
        <v>23870</v>
      </c>
      <c r="G19" s="39">
        <f t="shared" si="0"/>
        <v>12.662391054102946</v>
      </c>
      <c r="H19" s="14">
        <v>109921</v>
      </c>
      <c r="I19" s="39">
        <f t="shared" si="1"/>
        <v>58.310125138586081</v>
      </c>
      <c r="J19" s="14">
        <v>54720</v>
      </c>
      <c r="K19" s="39">
        <f t="shared" si="2"/>
        <v>29.027483807310979</v>
      </c>
      <c r="L19" s="14">
        <v>28302</v>
      </c>
      <c r="M19" s="39">
        <f t="shared" si="3"/>
        <v>15.013447491127838</v>
      </c>
      <c r="N19" s="43">
        <f t="shared" si="4"/>
        <v>21.715595746035792</v>
      </c>
      <c r="O19" s="44">
        <f t="shared" si="5"/>
        <v>49.781206502852051</v>
      </c>
      <c r="P19" s="44">
        <f t="shared" si="6"/>
        <v>71.496802248887832</v>
      </c>
      <c r="Q19" s="44">
        <f t="shared" si="7"/>
        <v>229.24172601591954</v>
      </c>
      <c r="R19" s="45">
        <f t="shared" si="8"/>
        <v>118.56723921240051</v>
      </c>
      <c r="T19">
        <v>1910</v>
      </c>
    </row>
    <row r="20" spans="1:20" ht="18" customHeight="1" x14ac:dyDescent="0.15">
      <c r="A20" s="20" t="s">
        <v>25</v>
      </c>
      <c r="B20" s="16">
        <v>60727</v>
      </c>
      <c r="C20" s="17">
        <f t="shared" ref="C20:C37" si="9">D20+E20</f>
        <v>147921</v>
      </c>
      <c r="D20" s="17">
        <v>70049</v>
      </c>
      <c r="E20" s="17">
        <v>77872</v>
      </c>
      <c r="F20" s="16">
        <v>18936</v>
      </c>
      <c r="G20" s="40">
        <f t="shared" si="0"/>
        <v>12.986496402927036</v>
      </c>
      <c r="H20" s="16">
        <v>83912</v>
      </c>
      <c r="I20" s="40">
        <f t="shared" si="1"/>
        <v>57.547680933798773</v>
      </c>
      <c r="J20" s="16">
        <v>42965</v>
      </c>
      <c r="K20" s="40">
        <f t="shared" si="2"/>
        <v>29.465822663274192</v>
      </c>
      <c r="L20" s="16">
        <v>22348</v>
      </c>
      <c r="M20" s="40">
        <f t="shared" si="3"/>
        <v>15.326479806327281</v>
      </c>
      <c r="N20" s="55">
        <f t="shared" si="4"/>
        <v>22.566498236247497</v>
      </c>
      <c r="O20" s="56">
        <f t="shared" si="5"/>
        <v>51.202450185909044</v>
      </c>
      <c r="P20" s="56">
        <f t="shared" si="6"/>
        <v>73.768948422156541</v>
      </c>
      <c r="Q20" s="56">
        <f t="shared" si="7"/>
        <v>226.89585973806507</v>
      </c>
      <c r="R20" s="57">
        <f t="shared" si="8"/>
        <v>118.01858893113646</v>
      </c>
      <c r="T20">
        <v>2108</v>
      </c>
    </row>
    <row r="21" spans="1:20" ht="18" customHeight="1" x14ac:dyDescent="0.15">
      <c r="A21" s="20" t="s">
        <v>26</v>
      </c>
      <c r="B21" s="16">
        <v>18459</v>
      </c>
      <c r="C21" s="17">
        <f t="shared" si="9"/>
        <v>47597</v>
      </c>
      <c r="D21" s="17">
        <v>22467</v>
      </c>
      <c r="E21" s="17">
        <v>25130</v>
      </c>
      <c r="F21" s="16">
        <v>5748</v>
      </c>
      <c r="G21" s="40">
        <f t="shared" si="0"/>
        <v>12.116612913425664</v>
      </c>
      <c r="H21" s="16">
        <v>25464</v>
      </c>
      <c r="I21" s="40">
        <f t="shared" si="1"/>
        <v>53.677354075760455</v>
      </c>
      <c r="J21" s="16">
        <v>16227</v>
      </c>
      <c r="K21" s="40">
        <f t="shared" si="2"/>
        <v>34.206033010813883</v>
      </c>
      <c r="L21" s="16">
        <v>8842</v>
      </c>
      <c r="M21" s="40">
        <f t="shared" si="3"/>
        <v>18.638672821939753</v>
      </c>
      <c r="N21" s="55">
        <f t="shared" si="4"/>
        <v>22.573044297832233</v>
      </c>
      <c r="O21" s="56">
        <f t="shared" si="5"/>
        <v>63.725259189443918</v>
      </c>
      <c r="P21" s="56">
        <f t="shared" si="6"/>
        <v>86.298303487276158</v>
      </c>
      <c r="Q21" s="56">
        <f t="shared" si="7"/>
        <v>282.30688935281836</v>
      </c>
      <c r="R21" s="57">
        <f t="shared" si="8"/>
        <v>153.82741823242867</v>
      </c>
      <c r="T21">
        <v>158</v>
      </c>
    </row>
    <row r="22" spans="1:20" ht="18" customHeight="1" x14ac:dyDescent="0.15">
      <c r="A22" s="21" t="s">
        <v>27</v>
      </c>
      <c r="B22" s="18">
        <v>12993</v>
      </c>
      <c r="C22" s="13">
        <f t="shared" si="9"/>
        <v>33144</v>
      </c>
      <c r="D22" s="13">
        <v>15833</v>
      </c>
      <c r="E22" s="13">
        <v>17311</v>
      </c>
      <c r="F22" s="18">
        <v>3934</v>
      </c>
      <c r="G22" s="41">
        <f t="shared" si="0"/>
        <v>11.897417286638843</v>
      </c>
      <c r="H22" s="18">
        <v>18262</v>
      </c>
      <c r="I22" s="41">
        <f t="shared" si="1"/>
        <v>55.228936067259419</v>
      </c>
      <c r="J22" s="18">
        <v>10870</v>
      </c>
      <c r="K22" s="41">
        <f t="shared" si="2"/>
        <v>32.873646646101733</v>
      </c>
      <c r="L22" s="18">
        <v>5719</v>
      </c>
      <c r="M22" s="41">
        <f t="shared" si="3"/>
        <v>17.295711607088855</v>
      </c>
      <c r="N22" s="43">
        <f t="shared" si="4"/>
        <v>21.541999780965941</v>
      </c>
      <c r="O22" s="44">
        <f t="shared" si="5"/>
        <v>59.522505749644075</v>
      </c>
      <c r="P22" s="44">
        <f t="shared" si="6"/>
        <v>81.064505530610006</v>
      </c>
      <c r="Q22" s="44">
        <f t="shared" si="7"/>
        <v>276.30910015251652</v>
      </c>
      <c r="R22" s="45">
        <f t="shared" si="8"/>
        <v>145.37366548042706</v>
      </c>
      <c r="T22">
        <v>78</v>
      </c>
    </row>
    <row r="23" spans="1:20" ht="18" customHeight="1" x14ac:dyDescent="0.15">
      <c r="A23" s="22" t="s">
        <v>28</v>
      </c>
      <c r="B23" s="23">
        <v>4022</v>
      </c>
      <c r="C23" s="10">
        <f t="shared" si="9"/>
        <v>11138</v>
      </c>
      <c r="D23" s="7">
        <v>5281</v>
      </c>
      <c r="E23" s="7">
        <v>5857</v>
      </c>
      <c r="F23" s="23">
        <v>1181</v>
      </c>
      <c r="G23" s="42">
        <f t="shared" si="0"/>
        <v>10.604291999640838</v>
      </c>
      <c r="H23" s="23">
        <v>5863</v>
      </c>
      <c r="I23" s="42">
        <f t="shared" si="1"/>
        <v>52.644338690850326</v>
      </c>
      <c r="J23" s="23">
        <v>4093</v>
      </c>
      <c r="K23" s="42">
        <f t="shared" si="2"/>
        <v>36.751369309508846</v>
      </c>
      <c r="L23" s="23">
        <v>2244</v>
      </c>
      <c r="M23" s="42">
        <f t="shared" si="3"/>
        <v>20.14905270719224</v>
      </c>
      <c r="N23" s="61">
        <f t="shared" si="4"/>
        <v>20.143271362783558</v>
      </c>
      <c r="O23" s="62">
        <f t="shared" si="5"/>
        <v>69.810677127750296</v>
      </c>
      <c r="P23" s="62">
        <f t="shared" si="6"/>
        <v>89.953948490533847</v>
      </c>
      <c r="Q23" s="62">
        <f t="shared" si="7"/>
        <v>346.57070279424215</v>
      </c>
      <c r="R23" s="63">
        <f t="shared" si="8"/>
        <v>190.00846740050804</v>
      </c>
      <c r="T23">
        <v>1</v>
      </c>
    </row>
    <row r="24" spans="1:20" ht="18" customHeight="1" x14ac:dyDescent="0.15">
      <c r="A24" s="19" t="s">
        <v>29</v>
      </c>
      <c r="B24" s="14">
        <v>1214</v>
      </c>
      <c r="C24" s="10">
        <f t="shared" si="9"/>
        <v>3075</v>
      </c>
      <c r="D24" s="10">
        <v>1447</v>
      </c>
      <c r="E24" s="10">
        <v>1628</v>
      </c>
      <c r="F24" s="14">
        <v>198</v>
      </c>
      <c r="G24" s="39">
        <f t="shared" si="0"/>
        <v>6.4390243902439028</v>
      </c>
      <c r="H24" s="14">
        <v>1416</v>
      </c>
      <c r="I24" s="39">
        <f t="shared" si="1"/>
        <v>46.048780487804883</v>
      </c>
      <c r="J24" s="14">
        <v>1461</v>
      </c>
      <c r="K24" s="39">
        <f t="shared" si="2"/>
        <v>47.512195121951216</v>
      </c>
      <c r="L24" s="14">
        <v>910</v>
      </c>
      <c r="M24" s="39">
        <f t="shared" si="3"/>
        <v>29.593495934959353</v>
      </c>
      <c r="N24" s="43">
        <f t="shared" si="4"/>
        <v>13.983050847457626</v>
      </c>
      <c r="O24" s="44">
        <f t="shared" si="5"/>
        <v>103.17796610169492</v>
      </c>
      <c r="P24" s="44">
        <f t="shared" si="6"/>
        <v>117.16101694915255</v>
      </c>
      <c r="Q24" s="44">
        <f t="shared" si="7"/>
        <v>737.87878787878788</v>
      </c>
      <c r="R24" s="45">
        <f t="shared" si="8"/>
        <v>459.59595959595958</v>
      </c>
      <c r="T24">
        <v>0</v>
      </c>
    </row>
    <row r="25" spans="1:20" ht="18" customHeight="1" x14ac:dyDescent="0.15">
      <c r="A25" s="20" t="s">
        <v>30</v>
      </c>
      <c r="B25" s="16">
        <v>2475</v>
      </c>
      <c r="C25" s="17">
        <f t="shared" si="9"/>
        <v>6777</v>
      </c>
      <c r="D25" s="17">
        <v>3151</v>
      </c>
      <c r="E25" s="17">
        <v>3626</v>
      </c>
      <c r="F25" s="16">
        <v>656</v>
      </c>
      <c r="G25" s="40">
        <f t="shared" si="0"/>
        <v>9.6812278630460451</v>
      </c>
      <c r="H25" s="16">
        <v>3308</v>
      </c>
      <c r="I25" s="40">
        <f t="shared" si="1"/>
        <v>48.819362455726093</v>
      </c>
      <c r="J25" s="16">
        <v>2812</v>
      </c>
      <c r="K25" s="40">
        <f t="shared" si="2"/>
        <v>41.49940968122786</v>
      </c>
      <c r="L25" s="16">
        <v>1668</v>
      </c>
      <c r="M25" s="40">
        <f t="shared" si="3"/>
        <v>24.61629279811098</v>
      </c>
      <c r="N25" s="55">
        <f t="shared" si="4"/>
        <v>19.830713422007253</v>
      </c>
      <c r="O25" s="56">
        <f t="shared" si="5"/>
        <v>85.006045949214027</v>
      </c>
      <c r="P25" s="56">
        <f t="shared" si="6"/>
        <v>104.83675937122128</v>
      </c>
      <c r="Q25" s="56">
        <f t="shared" si="7"/>
        <v>428.65853658536582</v>
      </c>
      <c r="R25" s="57">
        <f t="shared" si="8"/>
        <v>254.26829268292681</v>
      </c>
      <c r="T25">
        <v>1</v>
      </c>
    </row>
    <row r="26" spans="1:20" ht="18" customHeight="1" x14ac:dyDescent="0.15">
      <c r="A26" s="21" t="s">
        <v>31</v>
      </c>
      <c r="B26" s="18">
        <v>5421</v>
      </c>
      <c r="C26" s="13">
        <f t="shared" si="9"/>
        <v>16305</v>
      </c>
      <c r="D26" s="13">
        <v>7806</v>
      </c>
      <c r="E26" s="13">
        <v>8499</v>
      </c>
      <c r="F26" s="18">
        <v>1835</v>
      </c>
      <c r="G26" s="41">
        <f t="shared" si="0"/>
        <v>11.259741056636191</v>
      </c>
      <c r="H26" s="18">
        <v>8696</v>
      </c>
      <c r="I26" s="41">
        <f t="shared" si="1"/>
        <v>53.359514020985458</v>
      </c>
      <c r="J26" s="18">
        <v>5766</v>
      </c>
      <c r="K26" s="41">
        <f t="shared" si="2"/>
        <v>35.380744922378355</v>
      </c>
      <c r="L26" s="18">
        <v>3087</v>
      </c>
      <c r="M26" s="41">
        <f t="shared" si="3"/>
        <v>18.942136589556359</v>
      </c>
      <c r="N26" s="43">
        <f t="shared" si="4"/>
        <v>21.10165593376265</v>
      </c>
      <c r="O26" s="44">
        <f t="shared" si="5"/>
        <v>66.306347746090154</v>
      </c>
      <c r="P26" s="44">
        <f t="shared" si="6"/>
        <v>87.408003679852811</v>
      </c>
      <c r="Q26" s="44">
        <f t="shared" si="7"/>
        <v>314.22343324250681</v>
      </c>
      <c r="R26" s="45">
        <f t="shared" si="8"/>
        <v>168.22888283378748</v>
      </c>
      <c r="T26">
        <v>8</v>
      </c>
    </row>
    <row r="27" spans="1:20" ht="18" customHeight="1" x14ac:dyDescent="0.15">
      <c r="A27" s="19" t="s">
        <v>32</v>
      </c>
      <c r="B27" s="9">
        <v>2258</v>
      </c>
      <c r="C27" s="10">
        <f t="shared" si="9"/>
        <v>6255</v>
      </c>
      <c r="D27" s="10">
        <v>2955</v>
      </c>
      <c r="E27" s="10">
        <v>3300</v>
      </c>
      <c r="F27" s="9">
        <v>732</v>
      </c>
      <c r="G27" s="37">
        <f>F27/(C27-T27)*100</f>
        <v>11.702637889688249</v>
      </c>
      <c r="H27" s="9">
        <v>3084</v>
      </c>
      <c r="I27" s="37">
        <f t="shared" si="1"/>
        <v>49.304556354916066</v>
      </c>
      <c r="J27" s="9">
        <v>2439</v>
      </c>
      <c r="K27" s="37">
        <f t="shared" si="2"/>
        <v>38.992805755395679</v>
      </c>
      <c r="L27" s="9">
        <v>1384</v>
      </c>
      <c r="M27" s="37">
        <f t="shared" si="3"/>
        <v>22.126298960831335</v>
      </c>
      <c r="N27" s="46">
        <f t="shared" si="4"/>
        <v>23.735408560311281</v>
      </c>
      <c r="O27" s="47">
        <f t="shared" si="5"/>
        <v>79.08560311284046</v>
      </c>
      <c r="P27" s="47">
        <f t="shared" si="6"/>
        <v>102.82101167315174</v>
      </c>
      <c r="Q27" s="47">
        <f t="shared" si="7"/>
        <v>333.19672131147541</v>
      </c>
      <c r="R27" s="48">
        <f t="shared" si="8"/>
        <v>189.07103825136613</v>
      </c>
      <c r="T27">
        <v>0</v>
      </c>
    </row>
    <row r="28" spans="1:20" ht="18" customHeight="1" x14ac:dyDescent="0.15">
      <c r="A28" s="20" t="s">
        <v>33</v>
      </c>
      <c r="B28" s="16">
        <v>5544</v>
      </c>
      <c r="C28" s="17">
        <f t="shared" si="9"/>
        <v>16223</v>
      </c>
      <c r="D28" s="17">
        <v>7733</v>
      </c>
      <c r="E28" s="17">
        <v>8490</v>
      </c>
      <c r="F28" s="16">
        <v>2202</v>
      </c>
      <c r="G28" s="40">
        <f t="shared" si="0"/>
        <v>13.575832305795316</v>
      </c>
      <c r="H28" s="16">
        <v>8836</v>
      </c>
      <c r="I28" s="40">
        <f t="shared" si="1"/>
        <v>54.475955610357587</v>
      </c>
      <c r="J28" s="16">
        <v>5182</v>
      </c>
      <c r="K28" s="40">
        <f t="shared" si="2"/>
        <v>31.948212083847103</v>
      </c>
      <c r="L28" s="16">
        <v>2738</v>
      </c>
      <c r="M28" s="40">
        <f t="shared" si="3"/>
        <v>16.880394574599261</v>
      </c>
      <c r="N28" s="55">
        <f t="shared" si="4"/>
        <v>24.920778632865552</v>
      </c>
      <c r="O28" s="56">
        <f t="shared" si="5"/>
        <v>58.646446355817119</v>
      </c>
      <c r="P28" s="56">
        <f t="shared" si="6"/>
        <v>83.567224988682668</v>
      </c>
      <c r="Q28" s="56">
        <f t="shared" si="7"/>
        <v>235.33151680290646</v>
      </c>
      <c r="R28" s="57">
        <f t="shared" si="8"/>
        <v>124.34150772025431</v>
      </c>
      <c r="T28">
        <v>3</v>
      </c>
    </row>
    <row r="29" spans="1:20" ht="18" customHeight="1" x14ac:dyDescent="0.15">
      <c r="A29" s="20" t="s">
        <v>34</v>
      </c>
      <c r="B29" s="16">
        <v>5814</v>
      </c>
      <c r="C29" s="17">
        <f t="shared" si="9"/>
        <v>16846</v>
      </c>
      <c r="D29" s="17">
        <v>7926</v>
      </c>
      <c r="E29" s="17">
        <v>8920</v>
      </c>
      <c r="F29" s="16">
        <v>1976</v>
      </c>
      <c r="G29" s="40">
        <f t="shared" si="0"/>
        <v>11.781540663009778</v>
      </c>
      <c r="H29" s="16">
        <v>8644</v>
      </c>
      <c r="I29" s="40">
        <f t="shared" si="1"/>
        <v>51.538278082518488</v>
      </c>
      <c r="J29" s="16">
        <v>6152</v>
      </c>
      <c r="K29" s="40">
        <f t="shared" si="2"/>
        <v>36.680181254471741</v>
      </c>
      <c r="L29" s="16">
        <v>3468</v>
      </c>
      <c r="M29" s="40">
        <f t="shared" si="3"/>
        <v>20.677319341760075</v>
      </c>
      <c r="N29" s="55">
        <f t="shared" si="4"/>
        <v>22.859787135585378</v>
      </c>
      <c r="O29" s="56">
        <f t="shared" si="5"/>
        <v>71.170754280425726</v>
      </c>
      <c r="P29" s="56">
        <f t="shared" si="6"/>
        <v>94.030541416011104</v>
      </c>
      <c r="Q29" s="56">
        <f t="shared" si="7"/>
        <v>311.33603238866397</v>
      </c>
      <c r="R29" s="57">
        <f t="shared" si="8"/>
        <v>175.50607287449392</v>
      </c>
      <c r="T29">
        <v>74</v>
      </c>
    </row>
    <row r="30" spans="1:20" ht="18" customHeight="1" x14ac:dyDescent="0.15">
      <c r="A30" s="21" t="s">
        <v>35</v>
      </c>
      <c r="B30" s="12">
        <v>4838</v>
      </c>
      <c r="C30" s="13">
        <f t="shared" si="9"/>
        <v>14471</v>
      </c>
      <c r="D30" s="13">
        <v>6897</v>
      </c>
      <c r="E30" s="13">
        <v>7574</v>
      </c>
      <c r="F30" s="12">
        <v>1809</v>
      </c>
      <c r="G30" s="38">
        <f t="shared" si="0"/>
        <v>12.500863796558633</v>
      </c>
      <c r="H30" s="12">
        <v>7682</v>
      </c>
      <c r="I30" s="38">
        <f t="shared" si="1"/>
        <v>53.085481307442471</v>
      </c>
      <c r="J30" s="12">
        <v>4980</v>
      </c>
      <c r="K30" s="38">
        <f t="shared" si="2"/>
        <v>34.413654895998896</v>
      </c>
      <c r="L30" s="12">
        <v>2536</v>
      </c>
      <c r="M30" s="38">
        <f t="shared" si="3"/>
        <v>17.524704581576948</v>
      </c>
      <c r="N30" s="58">
        <f t="shared" si="4"/>
        <v>23.548555063785471</v>
      </c>
      <c r="O30" s="59">
        <f t="shared" si="5"/>
        <v>64.82686800312419</v>
      </c>
      <c r="P30" s="59">
        <f t="shared" si="6"/>
        <v>88.375423066909661</v>
      </c>
      <c r="Q30" s="59">
        <f t="shared" si="7"/>
        <v>275.29021558872302</v>
      </c>
      <c r="R30" s="60">
        <f t="shared" si="8"/>
        <v>140.18794914317303</v>
      </c>
      <c r="T30">
        <v>0</v>
      </c>
    </row>
    <row r="31" spans="1:20" ht="18" customHeight="1" x14ac:dyDescent="0.15">
      <c r="A31" s="19" t="s">
        <v>36</v>
      </c>
      <c r="B31" s="14">
        <v>1201</v>
      </c>
      <c r="C31" s="10">
        <f t="shared" si="9"/>
        <v>3505</v>
      </c>
      <c r="D31" s="10">
        <v>1611</v>
      </c>
      <c r="E31" s="10">
        <v>1894</v>
      </c>
      <c r="F31" s="14">
        <v>509</v>
      </c>
      <c r="G31" s="39">
        <f t="shared" si="0"/>
        <v>14.563662374821174</v>
      </c>
      <c r="H31" s="14">
        <v>1982</v>
      </c>
      <c r="I31" s="39">
        <f t="shared" si="1"/>
        <v>56.709585121602288</v>
      </c>
      <c r="J31" s="14">
        <v>1004</v>
      </c>
      <c r="K31" s="39">
        <f t="shared" si="2"/>
        <v>28.726752503576535</v>
      </c>
      <c r="L31" s="14">
        <v>521</v>
      </c>
      <c r="M31" s="39">
        <f t="shared" si="3"/>
        <v>14.907010014306152</v>
      </c>
      <c r="N31" s="43">
        <f t="shared" si="4"/>
        <v>25.681130171543899</v>
      </c>
      <c r="O31" s="44">
        <f t="shared" si="5"/>
        <v>50.655903128153376</v>
      </c>
      <c r="P31" s="44">
        <f t="shared" si="6"/>
        <v>76.337033299697282</v>
      </c>
      <c r="Q31" s="44">
        <f t="shared" si="7"/>
        <v>197.24950884086442</v>
      </c>
      <c r="R31" s="45">
        <f t="shared" si="8"/>
        <v>102.35756385068761</v>
      </c>
      <c r="T31">
        <v>10</v>
      </c>
    </row>
    <row r="32" spans="1:20" ht="18" customHeight="1" x14ac:dyDescent="0.15">
      <c r="A32" s="20" t="s">
        <v>37</v>
      </c>
      <c r="B32" s="16">
        <v>5266</v>
      </c>
      <c r="C32" s="17">
        <f t="shared" si="9"/>
        <v>15930</v>
      </c>
      <c r="D32" s="17">
        <v>7590</v>
      </c>
      <c r="E32" s="17">
        <v>8340</v>
      </c>
      <c r="F32" s="16">
        <v>1701</v>
      </c>
      <c r="G32" s="40">
        <f t="shared" si="0"/>
        <v>10.681318681318681</v>
      </c>
      <c r="H32" s="16">
        <v>7787</v>
      </c>
      <c r="I32" s="40">
        <f t="shared" si="1"/>
        <v>48.897959183673464</v>
      </c>
      <c r="J32" s="16">
        <v>6437</v>
      </c>
      <c r="K32" s="40">
        <f t="shared" si="2"/>
        <v>40.42072213500785</v>
      </c>
      <c r="L32" s="16">
        <v>3497</v>
      </c>
      <c r="M32" s="40">
        <f t="shared" si="3"/>
        <v>21.959183673469386</v>
      </c>
      <c r="N32" s="55">
        <f t="shared" si="4"/>
        <v>21.844099139591627</v>
      </c>
      <c r="O32" s="56">
        <f t="shared" si="5"/>
        <v>82.663413381276484</v>
      </c>
      <c r="P32" s="56">
        <f t="shared" si="6"/>
        <v>104.50751252086812</v>
      </c>
      <c r="Q32" s="56">
        <f t="shared" si="7"/>
        <v>378.42445620223401</v>
      </c>
      <c r="R32" s="57">
        <f t="shared" si="8"/>
        <v>205.58495002939446</v>
      </c>
      <c r="T32">
        <v>5</v>
      </c>
    </row>
    <row r="33" spans="1:20" ht="18" customHeight="1" x14ac:dyDescent="0.15">
      <c r="A33" s="20" t="s">
        <v>38</v>
      </c>
      <c r="B33" s="16">
        <v>3530</v>
      </c>
      <c r="C33" s="17">
        <f>D33+E33</f>
        <v>10719</v>
      </c>
      <c r="D33" s="17">
        <v>5069</v>
      </c>
      <c r="E33" s="17">
        <v>5650</v>
      </c>
      <c r="F33" s="16">
        <v>1228</v>
      </c>
      <c r="G33" s="40">
        <f t="shared" si="0"/>
        <v>11.459499813363196</v>
      </c>
      <c r="H33" s="16">
        <v>5556</v>
      </c>
      <c r="I33" s="40">
        <f t="shared" si="1"/>
        <v>51.847704367301226</v>
      </c>
      <c r="J33" s="16">
        <v>3932</v>
      </c>
      <c r="K33" s="40">
        <f t="shared" si="2"/>
        <v>36.692795819335572</v>
      </c>
      <c r="L33" s="16">
        <v>2058</v>
      </c>
      <c r="M33" s="40">
        <f t="shared" si="3"/>
        <v>19.204927211646137</v>
      </c>
      <c r="N33" s="55">
        <f t="shared" si="4"/>
        <v>22.102231821454282</v>
      </c>
      <c r="O33" s="56">
        <f t="shared" si="5"/>
        <v>70.770338372930169</v>
      </c>
      <c r="P33" s="56">
        <f t="shared" si="6"/>
        <v>92.872570194384451</v>
      </c>
      <c r="Q33" s="56">
        <f t="shared" si="7"/>
        <v>320.1954397394137</v>
      </c>
      <c r="R33" s="57">
        <f t="shared" si="8"/>
        <v>167.58957654723127</v>
      </c>
      <c r="T33">
        <v>3</v>
      </c>
    </row>
    <row r="34" spans="1:20" ht="18" customHeight="1" x14ac:dyDescent="0.15">
      <c r="A34" s="21" t="s">
        <v>39</v>
      </c>
      <c r="B34" s="18">
        <v>3623</v>
      </c>
      <c r="C34" s="13">
        <f t="shared" si="9"/>
        <v>10797</v>
      </c>
      <c r="D34" s="13">
        <v>5061</v>
      </c>
      <c r="E34" s="13">
        <v>5736</v>
      </c>
      <c r="F34" s="18">
        <v>1214</v>
      </c>
      <c r="G34" s="41">
        <f t="shared" si="0"/>
        <v>11.248031131288798</v>
      </c>
      <c r="H34" s="18">
        <v>5336</v>
      </c>
      <c r="I34" s="41">
        <f t="shared" si="1"/>
        <v>49.439451496340219</v>
      </c>
      <c r="J34" s="18">
        <v>4243</v>
      </c>
      <c r="K34" s="41">
        <f t="shared" si="2"/>
        <v>39.312517372370984</v>
      </c>
      <c r="L34" s="18">
        <v>2341</v>
      </c>
      <c r="M34" s="41">
        <f t="shared" si="3"/>
        <v>21.689984249050308</v>
      </c>
      <c r="N34" s="43">
        <f t="shared" si="4"/>
        <v>22.751124437781108</v>
      </c>
      <c r="O34" s="44">
        <f t="shared" si="5"/>
        <v>79.516491754122939</v>
      </c>
      <c r="P34" s="44">
        <f t="shared" si="6"/>
        <v>102.26761619190405</v>
      </c>
      <c r="Q34" s="44">
        <f t="shared" si="7"/>
        <v>349.50576606260296</v>
      </c>
      <c r="R34" s="45">
        <f t="shared" si="8"/>
        <v>192.83360790774299</v>
      </c>
      <c r="T34">
        <v>4</v>
      </c>
    </row>
    <row r="35" spans="1:20" ht="18" customHeight="1" x14ac:dyDescent="0.15">
      <c r="A35" s="19" t="s">
        <v>40</v>
      </c>
      <c r="B35" s="9">
        <v>1826</v>
      </c>
      <c r="C35" s="10">
        <f t="shared" si="9"/>
        <v>4364</v>
      </c>
      <c r="D35" s="10">
        <v>2040</v>
      </c>
      <c r="E35" s="10">
        <v>2324</v>
      </c>
      <c r="F35" s="9">
        <v>298</v>
      </c>
      <c r="G35" s="37">
        <f t="shared" si="0"/>
        <v>6.8285976168652613</v>
      </c>
      <c r="H35" s="9">
        <v>1781</v>
      </c>
      <c r="I35" s="37">
        <f t="shared" si="1"/>
        <v>40.811182401466546</v>
      </c>
      <c r="J35" s="9">
        <v>2285</v>
      </c>
      <c r="K35" s="37">
        <f t="shared" si="2"/>
        <v>52.360219981668202</v>
      </c>
      <c r="L35" s="9">
        <v>1493</v>
      </c>
      <c r="M35" s="37">
        <f t="shared" si="3"/>
        <v>34.211732355637032</v>
      </c>
      <c r="N35" s="46">
        <f t="shared" si="4"/>
        <v>16.732172936552498</v>
      </c>
      <c r="O35" s="47">
        <f t="shared" si="5"/>
        <v>128.29870859067941</v>
      </c>
      <c r="P35" s="47">
        <f t="shared" si="6"/>
        <v>145.03088152723188</v>
      </c>
      <c r="Q35" s="47">
        <f t="shared" si="7"/>
        <v>766.77852348993292</v>
      </c>
      <c r="R35" s="48">
        <f t="shared" si="8"/>
        <v>501.00671140939596</v>
      </c>
      <c r="T35">
        <v>0</v>
      </c>
    </row>
    <row r="36" spans="1:20" ht="18" customHeight="1" x14ac:dyDescent="0.15">
      <c r="A36" s="20" t="s">
        <v>41</v>
      </c>
      <c r="B36" s="16">
        <v>1223</v>
      </c>
      <c r="C36" s="17">
        <f t="shared" si="9"/>
        <v>3052</v>
      </c>
      <c r="D36" s="17">
        <v>1399</v>
      </c>
      <c r="E36" s="17">
        <v>1653</v>
      </c>
      <c r="F36" s="16">
        <v>210</v>
      </c>
      <c r="G36" s="40">
        <f t="shared" si="0"/>
        <v>6.8807339449541285</v>
      </c>
      <c r="H36" s="16">
        <v>1316</v>
      </c>
      <c r="I36" s="40">
        <f t="shared" si="1"/>
        <v>43.119266055045877</v>
      </c>
      <c r="J36" s="16">
        <v>1526</v>
      </c>
      <c r="K36" s="40">
        <f t="shared" si="2"/>
        <v>50</v>
      </c>
      <c r="L36" s="16">
        <v>923</v>
      </c>
      <c r="M36" s="40">
        <f t="shared" si="3"/>
        <v>30.242463958060288</v>
      </c>
      <c r="N36" s="55">
        <f t="shared" si="4"/>
        <v>15.957446808510639</v>
      </c>
      <c r="O36" s="56">
        <f t="shared" si="5"/>
        <v>115.95744680851064</v>
      </c>
      <c r="P36" s="56">
        <f t="shared" si="6"/>
        <v>131.91489361702128</v>
      </c>
      <c r="Q36" s="56">
        <f t="shared" si="7"/>
        <v>726.66666666666663</v>
      </c>
      <c r="R36" s="57">
        <f t="shared" si="8"/>
        <v>439.52380952380958</v>
      </c>
      <c r="T36">
        <v>0</v>
      </c>
    </row>
    <row r="37" spans="1:20" ht="18" customHeight="1" x14ac:dyDescent="0.15">
      <c r="A37" s="21" t="s">
        <v>42</v>
      </c>
      <c r="B37" s="12">
        <v>977</v>
      </c>
      <c r="C37" s="13">
        <f t="shared" si="9"/>
        <v>2828</v>
      </c>
      <c r="D37" s="13">
        <v>1306</v>
      </c>
      <c r="E37" s="13">
        <v>1522</v>
      </c>
      <c r="F37" s="12">
        <v>213</v>
      </c>
      <c r="G37" s="38">
        <f t="shared" si="0"/>
        <v>7.5318246110325324</v>
      </c>
      <c r="H37" s="12">
        <v>1256</v>
      </c>
      <c r="I37" s="38">
        <f t="shared" si="1"/>
        <v>44.413012729844411</v>
      </c>
      <c r="J37" s="12">
        <v>1359</v>
      </c>
      <c r="K37" s="38">
        <f t="shared" si="2"/>
        <v>48.055162659123056</v>
      </c>
      <c r="L37" s="12">
        <v>874</v>
      </c>
      <c r="M37" s="38">
        <f t="shared" si="3"/>
        <v>30.905233380480908</v>
      </c>
      <c r="N37" s="58">
        <f t="shared" si="4"/>
        <v>16.958598726114648</v>
      </c>
      <c r="O37" s="59">
        <f t="shared" si="5"/>
        <v>108.20063694267516</v>
      </c>
      <c r="P37" s="59">
        <f t="shared" si="6"/>
        <v>125.15923566878982</v>
      </c>
      <c r="Q37" s="59">
        <f t="shared" si="7"/>
        <v>638.02816901408448</v>
      </c>
      <c r="R37" s="60">
        <f t="shared" si="8"/>
        <v>410.32863849765261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2018-04-15T10:03:11Z</cp:lastPrinted>
  <dcterms:created xsi:type="dcterms:W3CDTF">2017-09-15T07:17:11Z</dcterms:created>
  <dcterms:modified xsi:type="dcterms:W3CDTF">2018-04-18T10:32:45Z</dcterms:modified>
</cp:coreProperties>
</file>