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９\H30.9公表資料\201809HP公表分データ\"/>
    </mc:Choice>
  </mc:AlternateContent>
  <bookViews>
    <workbookView xWindow="600" yWindow="120" windowWidth="19395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5251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<sst xmlns="http://schemas.openxmlformats.org/spreadsheetml/2006/main" count="194" uniqueCount="63">
  <si>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</si>
  <si>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</si>
  <si>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</si>
  <si>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</si>
  <si>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</si>
  <si>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</si>
  <si>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</si>
  <si>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</si>
  <si>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</si>
  <si>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</si>
  <si>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</si>
  <si>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</si>
  <si>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</si>
  <si>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</si>
  <si>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</si>
  <si>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</si>
  <si>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</si>
  <si>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</si>
  <si>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</si>
  <si>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</si>
  <si>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</si>
  <si>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</si>
  <si>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</si>
  <si>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</si>
  <si>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</si>
  <si>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</si>
  <si>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</si>
  <si>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</si>
  <si>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</si>
  <si>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</si>
  <si>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</si>
  <si>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</si>
  <si>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</si>
  <si>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</si>
  <si>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</si>
  <si>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</si>
  <si>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</si>
  <si>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</si>
  <si>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</si>
  <si>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</si>
  <si>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</si>
  <si>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</si>
  <si>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</si>
  <si>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</si>
  <si>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</si>
  <si>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</si>
  <si>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</si>
  <si>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</si>
  <si>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</si>
  <si>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</si>
  <si>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</si>
  <si>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</si>
  <si>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</si>
  <si>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第１３表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</si>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</sst>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70" zoomScaleNormal="100" zoomScaleSheetLayoutView="70" workbookViewId="0">
      <selection activeCell="K9" sqref="K9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4" x14ac:dyDescent="0.15">
      <c r="A2" t="s">
        <v>53</v>
      </c>
      <c r="C2" s="16"/>
      <c r="D2" s="16"/>
      <c r="E2" s="16"/>
      <c r="F2" s="16"/>
    </row>
    <row r="3" spans="1:24" x14ac:dyDescent="0.15">
      <c r="C3" s="16"/>
      <c r="D3" s="16"/>
      <c r="E3" s="16"/>
      <c r="F3" s="16"/>
    </row>
    <row r="4" spans="1:24" x14ac:dyDescent="0.15">
      <c r="A4" t="s">
        <v>44</v>
      </c>
      <c r="C4" s="16"/>
      <c r="D4" s="16"/>
      <c r="E4" s="16"/>
      <c r="F4" s="16"/>
    </row>
    <row r="5" spans="1:24" ht="13.5" customHeight="1" x14ac:dyDescent="0.15">
      <c r="A5" s="80" t="s">
        <v>39</v>
      </c>
      <c r="B5" s="86" t="s">
        <v>42</v>
      </c>
      <c r="C5" s="87"/>
      <c r="D5" s="87"/>
      <c r="E5" s="87"/>
      <c r="F5" s="88"/>
      <c r="G5" s="77" t="s">
        <v>41</v>
      </c>
      <c r="H5" s="78"/>
      <c r="I5" s="78"/>
      <c r="J5" s="78"/>
      <c r="K5" s="78"/>
      <c r="L5" s="78"/>
      <c r="M5" s="78"/>
      <c r="N5" s="79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15">
      <c r="A6" s="81"/>
      <c r="B6" s="20"/>
      <c r="C6" s="83" t="s">
        <v>55</v>
      </c>
      <c r="D6" s="83" t="s">
        <v>57</v>
      </c>
      <c r="E6" s="83" t="s">
        <v>56</v>
      </c>
      <c r="F6" s="83" t="s">
        <v>58</v>
      </c>
      <c r="G6" s="15"/>
      <c r="H6" s="20"/>
      <c r="I6" s="74" t="s">
        <v>59</v>
      </c>
      <c r="J6" s="20"/>
      <c r="K6" s="74" t="s">
        <v>59</v>
      </c>
      <c r="L6" s="86" t="s">
        <v>48</v>
      </c>
      <c r="M6" s="87"/>
      <c r="N6" s="88"/>
      <c r="O6" s="14"/>
      <c r="P6" s="77" t="s">
        <v>36</v>
      </c>
      <c r="Q6" s="78"/>
      <c r="R6" s="78"/>
      <c r="S6" s="79"/>
      <c r="T6" s="77" t="s">
        <v>35</v>
      </c>
      <c r="U6" s="78"/>
      <c r="V6" s="78"/>
      <c r="W6" s="79"/>
      <c r="X6" s="26" t="s">
        <v>48</v>
      </c>
    </row>
    <row r="7" spans="1:24" ht="13.5" customHeight="1" x14ac:dyDescent="0.15">
      <c r="A7" s="81"/>
      <c r="B7" s="18" t="s">
        <v>43</v>
      </c>
      <c r="C7" s="84"/>
      <c r="D7" s="84"/>
      <c r="E7" s="84"/>
      <c r="F7" s="84"/>
      <c r="G7" s="11" t="s">
        <v>32</v>
      </c>
      <c r="H7" s="12" t="s">
        <v>34</v>
      </c>
      <c r="I7" s="75"/>
      <c r="J7" s="18" t="s">
        <v>33</v>
      </c>
      <c r="K7" s="75"/>
      <c r="L7" s="74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74" t="s">
        <v>59</v>
      </c>
      <c r="R7" s="74" t="s">
        <v>31</v>
      </c>
      <c r="S7" s="13" t="s">
        <v>30</v>
      </c>
      <c r="T7" s="12" t="s">
        <v>32</v>
      </c>
      <c r="U7" s="74" t="s">
        <v>59</v>
      </c>
      <c r="V7" s="75" t="s">
        <v>31</v>
      </c>
      <c r="W7" s="21" t="s">
        <v>49</v>
      </c>
      <c r="X7" s="74" t="s">
        <v>50</v>
      </c>
    </row>
    <row r="8" spans="1:24" ht="30.75" customHeight="1" x14ac:dyDescent="0.15">
      <c r="A8" s="82"/>
      <c r="B8" s="19"/>
      <c r="C8" s="85"/>
      <c r="D8" s="85"/>
      <c r="E8" s="85"/>
      <c r="F8" s="85"/>
      <c r="G8" s="11"/>
      <c r="H8" s="10"/>
      <c r="I8" s="76"/>
      <c r="J8" s="19"/>
      <c r="K8" s="76"/>
      <c r="L8" s="76"/>
      <c r="M8" s="19"/>
      <c r="N8" s="19"/>
      <c r="O8" s="10"/>
      <c r="P8" s="10"/>
      <c r="Q8" s="76"/>
      <c r="R8" s="76"/>
      <c r="S8" s="9"/>
      <c r="T8" s="10"/>
      <c r="U8" s="76"/>
      <c r="V8" s="76"/>
      <c r="W8" s="22"/>
      <c r="X8" s="76"/>
    </row>
    <row r="9" spans="1:24" ht="18.75" customHeight="1" x14ac:dyDescent="0.15">
      <c r="A9" s="8" t="s">
        <v>29</v>
      </c>
      <c r="B9" s="34">
        <f>B10+B11</f>
        <v>-266</v>
      </c>
      <c r="C9" s="34">
        <f>C10+C11</f>
        <v>-188</v>
      </c>
      <c r="D9" s="64">
        <f>IF(B9-C9=0,"-",(1-(B9/(B9-C9)))*-1)</f>
        <v>2.4102564102564101</v>
      </c>
      <c r="E9" s="34">
        <f>E10+E11</f>
        <v>-20</v>
      </c>
      <c r="F9" s="64">
        <f>IF(B9-E9=0,"-",(1-(B9/(B9-E9)))*-1)</f>
        <v>8.1300813008130079E-2</v>
      </c>
      <c r="G9" s="34">
        <f>G10+G11</f>
        <v>-203</v>
      </c>
      <c r="H9" s="34">
        <f>H10+H11</f>
        <v>369</v>
      </c>
      <c r="I9" s="34">
        <f>I10+I11</f>
        <v>-6</v>
      </c>
      <c r="J9" s="34">
        <f>J10+J11</f>
        <v>572</v>
      </c>
      <c r="K9" s="34">
        <f>K10+K11</f>
        <v>6</v>
      </c>
      <c r="L9" s="51">
        <f t="shared" ref="L9:L19" si="0">M9-N9</f>
        <v>-4.263683521034384</v>
      </c>
      <c r="M9" s="55">
        <v>7.7502424594171782</v>
      </c>
      <c r="N9" s="55">
        <v>12.013925980451562</v>
      </c>
      <c r="O9" s="34">
        <f t="shared" ref="O9:W9" si="1">O10+O11</f>
        <v>-63</v>
      </c>
      <c r="P9" s="34">
        <f t="shared" si="1"/>
        <v>1111</v>
      </c>
      <c r="Q9" s="34">
        <f t="shared" si="1"/>
        <v>91</v>
      </c>
      <c r="R9" s="34">
        <f t="shared" si="1"/>
        <v>746</v>
      </c>
      <c r="S9" s="34">
        <f t="shared" si="1"/>
        <v>365</v>
      </c>
      <c r="T9" s="34">
        <f t="shared" si="1"/>
        <v>1174</v>
      </c>
      <c r="U9" s="34">
        <f t="shared" si="1"/>
        <v>99</v>
      </c>
      <c r="V9" s="34">
        <f t="shared" si="1"/>
        <v>809</v>
      </c>
      <c r="W9" s="34">
        <f t="shared" si="1"/>
        <v>365</v>
      </c>
      <c r="X9" s="51">
        <v>-1.3232121272175661</v>
      </c>
    </row>
    <row r="10" spans="1:24" ht="18.75" customHeight="1" x14ac:dyDescent="0.15">
      <c r="A10" s="6" t="s">
        <v>28</v>
      </c>
      <c r="B10" s="35">
        <f>B20+B21+B22+B23</f>
        <v>-210</v>
      </c>
      <c r="C10" s="35">
        <f>C20+C21+C22+C23</f>
        <v>-183</v>
      </c>
      <c r="D10" s="65">
        <f t="shared" ref="D10:D38" si="2">IF(B10-C10=0,"-",(1-(B10/(B10-C10)))*-1)</f>
        <v>6.7777777777777777</v>
      </c>
      <c r="E10" s="35">
        <f>E20+E21+E22+E23</f>
        <v>-158</v>
      </c>
      <c r="F10" s="65">
        <f t="shared" ref="F10:F38" si="3">IF(B10-E10=0,"-",(1-(B10/(B10-E10)))*-1)</f>
        <v>3.0384615384615383</v>
      </c>
      <c r="G10" s="35">
        <f>G20+G21+G22+G23</f>
        <v>-100</v>
      </c>
      <c r="H10" s="35">
        <f>H20+H21+H22+H23</f>
        <v>296</v>
      </c>
      <c r="I10" s="35">
        <f>I20+I21+I22+I23</f>
        <v>-12</v>
      </c>
      <c r="J10" s="35">
        <f>J20+J21+J22+J23</f>
        <v>396</v>
      </c>
      <c r="K10" s="35">
        <f>K20+K21+K22+K23</f>
        <v>12</v>
      </c>
      <c r="L10" s="48">
        <f t="shared" si="0"/>
        <v>-2.8103920134972711</v>
      </c>
      <c r="M10" s="56">
        <v>8.3187603599519306</v>
      </c>
      <c r="N10" s="56">
        <v>11.129152373449202</v>
      </c>
      <c r="O10" s="35">
        <f t="shared" ref="O10:W10" si="4">O20+O21+O22+O23</f>
        <v>-110</v>
      </c>
      <c r="P10" s="35">
        <f t="shared" si="4"/>
        <v>802</v>
      </c>
      <c r="Q10" s="35">
        <f t="shared" si="4"/>
        <v>-12</v>
      </c>
      <c r="R10" s="35">
        <f t="shared" si="4"/>
        <v>584</v>
      </c>
      <c r="S10" s="35">
        <f t="shared" si="4"/>
        <v>218</v>
      </c>
      <c r="T10" s="35">
        <f t="shared" si="4"/>
        <v>912</v>
      </c>
      <c r="U10" s="35">
        <f t="shared" si="4"/>
        <v>122</v>
      </c>
      <c r="V10" s="35">
        <f t="shared" si="4"/>
        <v>676</v>
      </c>
      <c r="W10" s="35">
        <f t="shared" si="4"/>
        <v>236</v>
      </c>
      <c r="X10" s="48">
        <v>-3.091431214847006</v>
      </c>
    </row>
    <row r="11" spans="1:24" ht="18.75" customHeight="1" x14ac:dyDescent="0.15">
      <c r="A11" s="2" t="s">
        <v>27</v>
      </c>
      <c r="B11" s="36">
        <f>B12+B13+B14+B15+B16</f>
        <v>-56</v>
      </c>
      <c r="C11" s="36">
        <f>C12+C13+C14+C15+C16</f>
        <v>-5</v>
      </c>
      <c r="D11" s="66">
        <f t="shared" si="2"/>
        <v>9.8039215686274606E-2</v>
      </c>
      <c r="E11" s="36">
        <f>E12+E13+E14+E15+E16</f>
        <v>138</v>
      </c>
      <c r="F11" s="66">
        <f t="shared" si="3"/>
        <v>-0.71134020618556704</v>
      </c>
      <c r="G11" s="36">
        <f>G12+G13+G14+G15+G16</f>
        <v>-103</v>
      </c>
      <c r="H11" s="36">
        <f>H12+H13+H14+H15+H16</f>
        <v>73</v>
      </c>
      <c r="I11" s="36">
        <f>I12+I13+I14+I15+I16</f>
        <v>6</v>
      </c>
      <c r="J11" s="36">
        <f>J12+J13+J14+J15+J16</f>
        <v>176</v>
      </c>
      <c r="K11" s="36">
        <f>K12+K13+K14+K15+K16</f>
        <v>-6</v>
      </c>
      <c r="L11" s="50">
        <f t="shared" si="0"/>
        <v>-8.5625057223821344</v>
      </c>
      <c r="M11" s="57">
        <v>6.0685720168339392</v>
      </c>
      <c r="N11" s="57">
        <v>14.631077739216073</v>
      </c>
      <c r="O11" s="36">
        <f t="shared" ref="O11:W11" si="5">O12+O13+O14+O15+O16</f>
        <v>47</v>
      </c>
      <c r="P11" s="36">
        <f t="shared" si="5"/>
        <v>309</v>
      </c>
      <c r="Q11" s="36">
        <f t="shared" si="5"/>
        <v>103</v>
      </c>
      <c r="R11" s="36">
        <f t="shared" si="5"/>
        <v>162</v>
      </c>
      <c r="S11" s="36">
        <f t="shared" si="5"/>
        <v>147</v>
      </c>
      <c r="T11" s="36">
        <f t="shared" si="5"/>
        <v>262</v>
      </c>
      <c r="U11" s="36">
        <f t="shared" si="5"/>
        <v>-23</v>
      </c>
      <c r="V11" s="36">
        <f t="shared" si="5"/>
        <v>133</v>
      </c>
      <c r="W11" s="36">
        <f t="shared" si="5"/>
        <v>129</v>
      </c>
      <c r="X11" s="53">
        <v>3.907162805358837</v>
      </c>
    </row>
    <row r="12" spans="1:24" ht="18.75" customHeight="1" x14ac:dyDescent="0.15">
      <c r="A12" s="6" t="s">
        <v>26</v>
      </c>
      <c r="B12" s="35">
        <f>B24</f>
        <v>3</v>
      </c>
      <c r="C12" s="35">
        <f>C24</f>
        <v>17</v>
      </c>
      <c r="D12" s="65">
        <f t="shared" si="2"/>
        <v>-1.2142857142857142</v>
      </c>
      <c r="E12" s="35">
        <f>E24</f>
        <v>25</v>
      </c>
      <c r="F12" s="65">
        <f t="shared" si="3"/>
        <v>-1.1363636363636362</v>
      </c>
      <c r="G12" s="35">
        <f>G24</f>
        <v>-8</v>
      </c>
      <c r="H12" s="35">
        <f>H24</f>
        <v>7</v>
      </c>
      <c r="I12" s="35">
        <f>I24</f>
        <v>-2</v>
      </c>
      <c r="J12" s="35">
        <f>J24</f>
        <v>15</v>
      </c>
      <c r="K12" s="35">
        <f>K24</f>
        <v>-3</v>
      </c>
      <c r="L12" s="48">
        <f t="shared" si="0"/>
        <v>-8.4486095961159542</v>
      </c>
      <c r="M12" s="56">
        <v>7.3925333966014604</v>
      </c>
      <c r="N12" s="56">
        <v>15.841142992717414</v>
      </c>
      <c r="O12" s="35">
        <f t="shared" ref="O12:W12" si="6">O24</f>
        <v>11</v>
      </c>
      <c r="P12" s="35">
        <f t="shared" si="6"/>
        <v>34</v>
      </c>
      <c r="Q12" s="35">
        <f t="shared" si="6"/>
        <v>27</v>
      </c>
      <c r="R12" s="35">
        <f t="shared" si="6"/>
        <v>14</v>
      </c>
      <c r="S12" s="35">
        <f t="shared" si="6"/>
        <v>20</v>
      </c>
      <c r="T12" s="35">
        <f t="shared" si="6"/>
        <v>23</v>
      </c>
      <c r="U12" s="35">
        <f t="shared" si="6"/>
        <v>3</v>
      </c>
      <c r="V12" s="35">
        <f t="shared" si="6"/>
        <v>7</v>
      </c>
      <c r="W12" s="35">
        <f t="shared" si="6"/>
        <v>16</v>
      </c>
      <c r="X12" s="48">
        <v>11.61683819465944</v>
      </c>
    </row>
    <row r="13" spans="1:24" ht="18.75" customHeight="1" x14ac:dyDescent="0.15">
      <c r="A13" s="4" t="s">
        <v>25</v>
      </c>
      <c r="B13" s="37">
        <f>B25+B26+B27</f>
        <v>-31</v>
      </c>
      <c r="C13" s="37">
        <f>C25+C26+C27</f>
        <v>-11</v>
      </c>
      <c r="D13" s="67">
        <f t="shared" si="2"/>
        <v>0.55000000000000004</v>
      </c>
      <c r="E13" s="37">
        <f>E25+E26+E27</f>
        <v>7</v>
      </c>
      <c r="F13" s="67">
        <f t="shared" si="3"/>
        <v>-0.18421052631578949</v>
      </c>
      <c r="G13" s="37">
        <f>G25+G26+G27</f>
        <v>-19</v>
      </c>
      <c r="H13" s="37">
        <f>H25+H26+H27</f>
        <v>10</v>
      </c>
      <c r="I13" s="37">
        <f>I25+I26+I27</f>
        <v>-1</v>
      </c>
      <c r="J13" s="37">
        <f>J25+J26+J27</f>
        <v>29</v>
      </c>
      <c r="K13" s="37">
        <f>K25+K26+K27</f>
        <v>-2</v>
      </c>
      <c r="L13" s="49">
        <f t="shared" si="0"/>
        <v>-8.5989267150736026</v>
      </c>
      <c r="M13" s="58">
        <v>4.5257509026703167</v>
      </c>
      <c r="N13" s="58">
        <v>13.124677617743918</v>
      </c>
      <c r="O13" s="37">
        <f t="shared" ref="O13:W13" si="7">O25+O26+O27</f>
        <v>-12</v>
      </c>
      <c r="P13" s="37">
        <f t="shared" si="7"/>
        <v>44</v>
      </c>
      <c r="Q13" s="37">
        <f t="shared" si="7"/>
        <v>15</v>
      </c>
      <c r="R13" s="37">
        <f t="shared" si="7"/>
        <v>31</v>
      </c>
      <c r="S13" s="37">
        <f t="shared" si="7"/>
        <v>13</v>
      </c>
      <c r="T13" s="37">
        <f t="shared" si="7"/>
        <v>56</v>
      </c>
      <c r="U13" s="37">
        <f t="shared" si="7"/>
        <v>9</v>
      </c>
      <c r="V13" s="37">
        <f t="shared" si="7"/>
        <v>43</v>
      </c>
      <c r="W13" s="37">
        <f t="shared" si="7"/>
        <v>13</v>
      </c>
      <c r="X13" s="49">
        <v>-5.4309010832043789</v>
      </c>
    </row>
    <row r="14" spans="1:24" ht="18.75" customHeight="1" x14ac:dyDescent="0.15">
      <c r="A14" s="4" t="s">
        <v>24</v>
      </c>
      <c r="B14" s="37">
        <f>B28+B29+B30+B31</f>
        <v>-2</v>
      </c>
      <c r="C14" s="37">
        <f>C28+C29+C30+C31</f>
        <v>4</v>
      </c>
      <c r="D14" s="67">
        <f t="shared" si="2"/>
        <v>-0.66666666666666674</v>
      </c>
      <c r="E14" s="37">
        <f>E28+E29+E30+E31</f>
        <v>57</v>
      </c>
      <c r="F14" s="67">
        <f t="shared" si="3"/>
        <v>-0.96610169491525422</v>
      </c>
      <c r="G14" s="37">
        <f>G28+G29+G30+G31</f>
        <v>-29</v>
      </c>
      <c r="H14" s="37">
        <f>H28+H29+H30+H31</f>
        <v>32</v>
      </c>
      <c r="I14" s="37">
        <f>I28+I29+I30+I31</f>
        <v>9</v>
      </c>
      <c r="J14" s="37">
        <f>J28+J29+J30+J31</f>
        <v>61</v>
      </c>
      <c r="K14" s="37">
        <f>K28+K29+K30+K31</f>
        <v>-1</v>
      </c>
      <c r="L14" s="49">
        <f t="shared" si="0"/>
        <v>-6.3675147863498793</v>
      </c>
      <c r="M14" s="58">
        <v>7.0262232125240018</v>
      </c>
      <c r="N14" s="58">
        <v>13.393737998873881</v>
      </c>
      <c r="O14" s="37">
        <f t="shared" ref="O14:W14" si="8">O28+O29+O30+O31</f>
        <v>27</v>
      </c>
      <c r="P14" s="37">
        <f t="shared" si="8"/>
        <v>117</v>
      </c>
      <c r="Q14" s="37">
        <f t="shared" si="8"/>
        <v>30</v>
      </c>
      <c r="R14" s="37">
        <f t="shared" si="8"/>
        <v>63</v>
      </c>
      <c r="S14" s="37">
        <f t="shared" si="8"/>
        <v>54</v>
      </c>
      <c r="T14" s="37">
        <f t="shared" si="8"/>
        <v>90</v>
      </c>
      <c r="U14" s="37">
        <f t="shared" si="8"/>
        <v>-17</v>
      </c>
      <c r="V14" s="37">
        <f t="shared" si="8"/>
        <v>46</v>
      </c>
      <c r="W14" s="37">
        <f t="shared" si="8"/>
        <v>44</v>
      </c>
      <c r="X14" s="49">
        <v>5.928375835567131</v>
      </c>
    </row>
    <row r="15" spans="1:24" ht="18.75" customHeight="1" x14ac:dyDescent="0.15">
      <c r="A15" s="4" t="s">
        <v>23</v>
      </c>
      <c r="B15" s="37">
        <f>B32+B33+B34+B35</f>
        <v>-12</v>
      </c>
      <c r="C15" s="37">
        <f>C32+C33+C34+C35</f>
        <v>-14</v>
      </c>
      <c r="D15" s="67">
        <f t="shared" si="2"/>
        <v>-7</v>
      </c>
      <c r="E15" s="37">
        <f>E32+E33+E34+E35</f>
        <v>20</v>
      </c>
      <c r="F15" s="67">
        <f t="shared" si="3"/>
        <v>-0.625</v>
      </c>
      <c r="G15" s="37">
        <f>G32+G33+G34+G35</f>
        <v>-35</v>
      </c>
      <c r="H15" s="37">
        <f>H32+H33+H34+H35</f>
        <v>20</v>
      </c>
      <c r="I15" s="37">
        <f>I32+I33+I34+I35</f>
        <v>-3</v>
      </c>
      <c r="J15" s="37">
        <f>J32+J33+J34+J35</f>
        <v>55</v>
      </c>
      <c r="K15" s="39">
        <f>K32+K33+K34+K35</f>
        <v>12</v>
      </c>
      <c r="L15" s="49">
        <f>M15-N15</f>
        <v>-10.117273254285291</v>
      </c>
      <c r="M15" s="58">
        <v>5.7812990024487361</v>
      </c>
      <c r="N15" s="58">
        <v>15.898572256734026</v>
      </c>
      <c r="O15" s="39">
        <f t="shared" ref="O15:W15" si="9">O32+O33+O34+O35</f>
        <v>23</v>
      </c>
      <c r="P15" s="37">
        <f t="shared" si="9"/>
        <v>93</v>
      </c>
      <c r="Q15" s="37">
        <f t="shared" si="9"/>
        <v>26</v>
      </c>
      <c r="R15" s="37">
        <f t="shared" si="9"/>
        <v>43</v>
      </c>
      <c r="S15" s="37">
        <f t="shared" si="9"/>
        <v>50</v>
      </c>
      <c r="T15" s="37">
        <f>T32+T33+T34+T35</f>
        <v>70</v>
      </c>
      <c r="U15" s="37">
        <f t="shared" si="9"/>
        <v>-9</v>
      </c>
      <c r="V15" s="37">
        <f t="shared" si="9"/>
        <v>28</v>
      </c>
      <c r="W15" s="37">
        <f t="shared" si="9"/>
        <v>42</v>
      </c>
      <c r="X15" s="49">
        <v>6.6484938528160455</v>
      </c>
    </row>
    <row r="16" spans="1:24" ht="18.75" customHeight="1" x14ac:dyDescent="0.15">
      <c r="A16" s="2" t="s">
        <v>22</v>
      </c>
      <c r="B16" s="36">
        <f>B36+B37+B38</f>
        <v>-14</v>
      </c>
      <c r="C16" s="36">
        <f>C36+C37+C38</f>
        <v>-1</v>
      </c>
      <c r="D16" s="66">
        <f t="shared" si="2"/>
        <v>7.6923076923076872E-2</v>
      </c>
      <c r="E16" s="36">
        <f>E36+E37+E38</f>
        <v>29</v>
      </c>
      <c r="F16" s="66">
        <f t="shared" si="3"/>
        <v>-0.67441860465116277</v>
      </c>
      <c r="G16" s="36">
        <f>G36+G37+G38</f>
        <v>-12</v>
      </c>
      <c r="H16" s="36">
        <f>H36+H37+H38</f>
        <v>4</v>
      </c>
      <c r="I16" s="36">
        <f>I36+I37+I38</f>
        <v>3</v>
      </c>
      <c r="J16" s="36">
        <f>J36+J37+J38</f>
        <v>16</v>
      </c>
      <c r="K16" s="36">
        <f>K36+K37+K38</f>
        <v>-12</v>
      </c>
      <c r="L16" s="50">
        <f t="shared" si="0"/>
        <v>-13.971158170735205</v>
      </c>
      <c r="M16" s="57">
        <v>4.6570527235784018</v>
      </c>
      <c r="N16" s="57">
        <v>18.628210894313607</v>
      </c>
      <c r="O16" s="36">
        <f t="shared" ref="O16:W16" si="10">O36+O37+O38</f>
        <v>-2</v>
      </c>
      <c r="P16" s="36">
        <f t="shared" si="10"/>
        <v>21</v>
      </c>
      <c r="Q16" s="36">
        <f t="shared" si="10"/>
        <v>5</v>
      </c>
      <c r="R16" s="36">
        <f t="shared" si="10"/>
        <v>11</v>
      </c>
      <c r="S16" s="36">
        <f t="shared" si="10"/>
        <v>10</v>
      </c>
      <c r="T16" s="36">
        <f t="shared" si="10"/>
        <v>23</v>
      </c>
      <c r="U16" s="36">
        <f t="shared" si="10"/>
        <v>-9</v>
      </c>
      <c r="V16" s="36">
        <f t="shared" si="10"/>
        <v>9</v>
      </c>
      <c r="W16" s="36">
        <f t="shared" si="10"/>
        <v>14</v>
      </c>
      <c r="X16" s="53">
        <v>-2.3285263617892049</v>
      </c>
    </row>
    <row r="17" spans="1:24" ht="18.75" customHeight="1" x14ac:dyDescent="0.15">
      <c r="A17" s="6" t="s">
        <v>21</v>
      </c>
      <c r="B17" s="35">
        <f>B12+B13+B20</f>
        <v>-145</v>
      </c>
      <c r="C17" s="35">
        <f>C12+C13+C20</f>
        <v>-106</v>
      </c>
      <c r="D17" s="65">
        <f t="shared" si="2"/>
        <v>2.7179487179487181</v>
      </c>
      <c r="E17" s="35">
        <f>E12+E13+E20</f>
        <v>-28</v>
      </c>
      <c r="F17" s="65">
        <f t="shared" si="3"/>
        <v>0.23931623931623935</v>
      </c>
      <c r="G17" s="35">
        <f>G12+G13+G20</f>
        <v>-55</v>
      </c>
      <c r="H17" s="35">
        <f>H12+H13+H20</f>
        <v>144</v>
      </c>
      <c r="I17" s="35">
        <f>I12+I13+I20</f>
        <v>-7</v>
      </c>
      <c r="J17" s="35">
        <f>J12+J13+J20</f>
        <v>199</v>
      </c>
      <c r="K17" s="35">
        <f>K12+K13+K20</f>
        <v>-14</v>
      </c>
      <c r="L17" s="48">
        <f t="shared" si="0"/>
        <v>-2.8489878890695648</v>
      </c>
      <c r="M17" s="56">
        <v>7.4591682913821353</v>
      </c>
      <c r="N17" s="56">
        <v>10.3081561804517</v>
      </c>
      <c r="O17" s="35">
        <f t="shared" ref="O17:W17" si="11">O12+O13+O20</f>
        <v>-90</v>
      </c>
      <c r="P17" s="35">
        <f t="shared" si="11"/>
        <v>348</v>
      </c>
      <c r="Q17" s="35">
        <f t="shared" si="11"/>
        <v>37</v>
      </c>
      <c r="R17" s="35">
        <f t="shared" si="11"/>
        <v>236</v>
      </c>
      <c r="S17" s="35">
        <f t="shared" si="11"/>
        <v>112</v>
      </c>
      <c r="T17" s="35">
        <f t="shared" si="11"/>
        <v>438</v>
      </c>
      <c r="U17" s="35">
        <f t="shared" si="11"/>
        <v>72</v>
      </c>
      <c r="V17" s="35">
        <f t="shared" si="11"/>
        <v>337</v>
      </c>
      <c r="W17" s="35">
        <f t="shared" si="11"/>
        <v>101</v>
      </c>
      <c r="X17" s="48">
        <v>-4.6619801821138331</v>
      </c>
    </row>
    <row r="18" spans="1:24" ht="18.75" customHeight="1" x14ac:dyDescent="0.15">
      <c r="A18" s="4" t="s">
        <v>20</v>
      </c>
      <c r="B18" s="37">
        <f>B14+B22</f>
        <v>-51</v>
      </c>
      <c r="C18" s="37">
        <f>C14+C22</f>
        <v>-42</v>
      </c>
      <c r="D18" s="67">
        <f t="shared" si="2"/>
        <v>4.666666666666667</v>
      </c>
      <c r="E18" s="37">
        <f>E14+E22</f>
        <v>43</v>
      </c>
      <c r="F18" s="67">
        <f t="shared" si="3"/>
        <v>-0.45744680851063835</v>
      </c>
      <c r="G18" s="37">
        <f>G14+G22</f>
        <v>-49</v>
      </c>
      <c r="H18" s="37">
        <f>H14+H22</f>
        <v>64</v>
      </c>
      <c r="I18" s="37">
        <f>I14+I22</f>
        <v>13</v>
      </c>
      <c r="J18" s="37">
        <f>J14+J22</f>
        <v>113</v>
      </c>
      <c r="K18" s="37">
        <f>K14+K22</f>
        <v>6</v>
      </c>
      <c r="L18" s="49">
        <f t="shared" si="0"/>
        <v>-5.7084457228468999</v>
      </c>
      <c r="M18" s="58">
        <v>7.4559291073918708</v>
      </c>
      <c r="N18" s="58">
        <v>13.164374830238771</v>
      </c>
      <c r="O18" s="37">
        <f t="shared" ref="O18:W18" si="12">O14+O22</f>
        <v>-2</v>
      </c>
      <c r="P18" s="37">
        <f t="shared" si="12"/>
        <v>189</v>
      </c>
      <c r="Q18" s="37">
        <f t="shared" si="12"/>
        <v>31</v>
      </c>
      <c r="R18" s="37">
        <f t="shared" si="12"/>
        <v>98</v>
      </c>
      <c r="S18" s="37">
        <f t="shared" si="12"/>
        <v>91</v>
      </c>
      <c r="T18" s="37">
        <f t="shared" si="12"/>
        <v>191</v>
      </c>
      <c r="U18" s="37">
        <f t="shared" si="12"/>
        <v>-5</v>
      </c>
      <c r="V18" s="37">
        <f t="shared" si="12"/>
        <v>100</v>
      </c>
      <c r="W18" s="37">
        <f t="shared" si="12"/>
        <v>91</v>
      </c>
      <c r="X18" s="49">
        <v>-0.23299778460599185</v>
      </c>
    </row>
    <row r="19" spans="1:24" ht="18.75" customHeight="1" x14ac:dyDescent="0.15">
      <c r="A19" s="2" t="s">
        <v>19</v>
      </c>
      <c r="B19" s="36">
        <f>B15+B16+B21+B23</f>
        <v>-70</v>
      </c>
      <c r="C19" s="36">
        <f>C15+C16+C21+C23</f>
        <v>-40</v>
      </c>
      <c r="D19" s="66">
        <f t="shared" si="2"/>
        <v>1.3333333333333335</v>
      </c>
      <c r="E19" s="36">
        <f>E15+E16+E21+E23</f>
        <v>-35</v>
      </c>
      <c r="F19" s="66">
        <f t="shared" si="3"/>
        <v>1</v>
      </c>
      <c r="G19" s="36">
        <f>G15+G16+G21+G23</f>
        <v>-99</v>
      </c>
      <c r="H19" s="36">
        <f>H15+H16+H21+H23</f>
        <v>161</v>
      </c>
      <c r="I19" s="36">
        <f>I15+I16+I21+I23</f>
        <v>-12</v>
      </c>
      <c r="J19" s="36">
        <f>J15+J16+J21+J23</f>
        <v>260</v>
      </c>
      <c r="K19" s="38">
        <f>K15+K16+K21+K23</f>
        <v>14</v>
      </c>
      <c r="L19" s="50">
        <f t="shared" si="0"/>
        <v>-5.019637499796838</v>
      </c>
      <c r="M19" s="57">
        <v>8.1632488633059701</v>
      </c>
      <c r="N19" s="57">
        <v>13.182886363102808</v>
      </c>
      <c r="O19" s="38">
        <f t="shared" ref="O19:W19" si="13">O15+O16+O21+O23</f>
        <v>29</v>
      </c>
      <c r="P19" s="38">
        <f>P15+P16+P21+P23</f>
        <v>574</v>
      </c>
      <c r="Q19" s="36">
        <f t="shared" si="13"/>
        <v>23</v>
      </c>
      <c r="R19" s="36">
        <f t="shared" si="13"/>
        <v>412</v>
      </c>
      <c r="S19" s="36">
        <f t="shared" si="13"/>
        <v>162</v>
      </c>
      <c r="T19" s="36">
        <f t="shared" si="13"/>
        <v>545</v>
      </c>
      <c r="U19" s="36">
        <f t="shared" si="13"/>
        <v>32</v>
      </c>
      <c r="V19" s="36">
        <f t="shared" si="13"/>
        <v>372</v>
      </c>
      <c r="W19" s="36">
        <f t="shared" si="13"/>
        <v>173</v>
      </c>
      <c r="X19" s="53">
        <v>1.4703988635768503</v>
      </c>
    </row>
    <row r="20" spans="1:24" ht="18.75" customHeight="1" x14ac:dyDescent="0.15">
      <c r="A20" s="5" t="s">
        <v>18</v>
      </c>
      <c r="B20" s="40">
        <f>G20+O20</f>
        <v>-117</v>
      </c>
      <c r="C20" s="40">
        <v>-112</v>
      </c>
      <c r="D20" s="68">
        <f t="shared" si="2"/>
        <v>22.4</v>
      </c>
      <c r="E20" s="40">
        <f>I20-K20+Q20-U20</f>
        <v>-60</v>
      </c>
      <c r="F20" s="68">
        <f t="shared" si="3"/>
        <v>1.0526315789473686</v>
      </c>
      <c r="G20" s="40">
        <f>H20-J20</f>
        <v>-28</v>
      </c>
      <c r="H20" s="40">
        <v>127</v>
      </c>
      <c r="I20" s="40">
        <v>-4</v>
      </c>
      <c r="J20" s="40">
        <v>155</v>
      </c>
      <c r="K20" s="40">
        <v>-9</v>
      </c>
      <c r="L20" s="48">
        <f>M20-N20</f>
        <v>-1.7338940835020988</v>
      </c>
      <c r="M20" s="56">
        <v>7.8644481644559523</v>
      </c>
      <c r="N20" s="56">
        <v>9.5983422479580511</v>
      </c>
      <c r="O20" s="40">
        <f>P20-T20</f>
        <v>-89</v>
      </c>
      <c r="P20" s="40">
        <f>R20+S20</f>
        <v>270</v>
      </c>
      <c r="Q20" s="41">
        <v>-5</v>
      </c>
      <c r="R20" s="41">
        <v>191</v>
      </c>
      <c r="S20" s="41">
        <v>79</v>
      </c>
      <c r="T20" s="41">
        <f>SUM(V20:W20)</f>
        <v>359</v>
      </c>
      <c r="U20" s="41">
        <v>60</v>
      </c>
      <c r="V20" s="41">
        <v>287</v>
      </c>
      <c r="W20" s="41">
        <v>72</v>
      </c>
      <c r="X20" s="52">
        <v>-5.5113061939888155</v>
      </c>
    </row>
    <row r="21" spans="1:24" ht="18.75" customHeight="1" x14ac:dyDescent="0.15">
      <c r="A21" s="3" t="s">
        <v>17</v>
      </c>
      <c r="B21" s="42">
        <f t="shared" ref="B21:B38" si="14">G21+O21</f>
        <v>-26</v>
      </c>
      <c r="C21" s="42">
        <v>-14</v>
      </c>
      <c r="D21" s="69">
        <f t="shared" si="2"/>
        <v>1.1666666666666665</v>
      </c>
      <c r="E21" s="42">
        <f t="shared" ref="E21:E38" si="15">I21-K21+Q21-U21</f>
        <v>-51</v>
      </c>
      <c r="F21" s="69">
        <f t="shared" si="3"/>
        <v>-2.04</v>
      </c>
      <c r="G21" s="42">
        <f t="shared" ref="G21:G38" si="16">H21-J21</f>
        <v>-28</v>
      </c>
      <c r="H21" s="42">
        <v>120</v>
      </c>
      <c r="I21" s="42">
        <v>-7</v>
      </c>
      <c r="J21" s="42">
        <v>148</v>
      </c>
      <c r="K21" s="42">
        <v>11</v>
      </c>
      <c r="L21" s="49">
        <f t="shared" ref="L21:L38" si="17">M21-N21</f>
        <v>-2.2238537252596267</v>
      </c>
      <c r="M21" s="58">
        <v>9.5308016796841191</v>
      </c>
      <c r="N21" s="58">
        <v>11.754655404943746</v>
      </c>
      <c r="O21" s="42">
        <f t="shared" ref="O21:O38" si="18">P21-T21</f>
        <v>2</v>
      </c>
      <c r="P21" s="42">
        <f t="shared" ref="P21:P38" si="19">R21+S21</f>
        <v>349</v>
      </c>
      <c r="Q21" s="42">
        <v>-5</v>
      </c>
      <c r="R21" s="42">
        <v>263</v>
      </c>
      <c r="S21" s="42">
        <v>86</v>
      </c>
      <c r="T21" s="42">
        <f t="shared" ref="T21:T38" si="20">SUM(V21:W21)</f>
        <v>347</v>
      </c>
      <c r="U21" s="42">
        <v>28</v>
      </c>
      <c r="V21" s="42">
        <v>255</v>
      </c>
      <c r="W21" s="42">
        <v>92</v>
      </c>
      <c r="X21" s="49">
        <v>0.15884669466140267</v>
      </c>
    </row>
    <row r="22" spans="1:24" ht="18.75" customHeight="1" x14ac:dyDescent="0.15">
      <c r="A22" s="3" t="s">
        <v>16</v>
      </c>
      <c r="B22" s="42">
        <f t="shared" si="14"/>
        <v>-49</v>
      </c>
      <c r="C22" s="42">
        <v>-46</v>
      </c>
      <c r="D22" s="69">
        <f t="shared" si="2"/>
        <v>15.333333333333332</v>
      </c>
      <c r="E22" s="42">
        <f t="shared" si="15"/>
        <v>-14</v>
      </c>
      <c r="F22" s="69">
        <f t="shared" si="3"/>
        <v>0.39999999999999991</v>
      </c>
      <c r="G22" s="42">
        <f t="shared" si="16"/>
        <v>-20</v>
      </c>
      <c r="H22" s="42">
        <v>32</v>
      </c>
      <c r="I22" s="42">
        <v>4</v>
      </c>
      <c r="J22" s="42">
        <v>52</v>
      </c>
      <c r="K22" s="42">
        <v>7</v>
      </c>
      <c r="L22" s="49">
        <f t="shared" si="17"/>
        <v>-4.9635113919385763</v>
      </c>
      <c r="M22" s="58">
        <v>7.9416182271017242</v>
      </c>
      <c r="N22" s="58">
        <v>12.9051296190403</v>
      </c>
      <c r="O22" s="42">
        <f t="shared" si="18"/>
        <v>-29</v>
      </c>
      <c r="P22" s="42">
        <f t="shared" si="19"/>
        <v>72</v>
      </c>
      <c r="Q22" s="42">
        <v>1</v>
      </c>
      <c r="R22" s="42">
        <v>35</v>
      </c>
      <c r="S22" s="42">
        <v>37</v>
      </c>
      <c r="T22" s="42">
        <f t="shared" si="20"/>
        <v>101</v>
      </c>
      <c r="U22" s="42">
        <v>12</v>
      </c>
      <c r="V22" s="42">
        <v>54</v>
      </c>
      <c r="W22" s="42">
        <v>47</v>
      </c>
      <c r="X22" s="49">
        <v>-7.1970915183109376</v>
      </c>
    </row>
    <row r="23" spans="1:24" ht="18.75" customHeight="1" x14ac:dyDescent="0.15">
      <c r="A23" s="1" t="s">
        <v>15</v>
      </c>
      <c r="B23" s="43">
        <f t="shared" si="14"/>
        <v>-18</v>
      </c>
      <c r="C23" s="43">
        <v>-11</v>
      </c>
      <c r="D23" s="70">
        <f t="shared" si="2"/>
        <v>1.5714285714285716</v>
      </c>
      <c r="E23" s="43">
        <f t="shared" si="15"/>
        <v>-33</v>
      </c>
      <c r="F23" s="70">
        <f t="shared" si="3"/>
        <v>-2.2000000000000002</v>
      </c>
      <c r="G23" s="43">
        <f t="shared" si="16"/>
        <v>-24</v>
      </c>
      <c r="H23" s="43">
        <v>17</v>
      </c>
      <c r="I23" s="43">
        <v>-5</v>
      </c>
      <c r="J23" s="43">
        <v>41</v>
      </c>
      <c r="K23" s="44">
        <v>3</v>
      </c>
      <c r="L23" s="50">
        <f t="shared" si="17"/>
        <v>-8.530478933806986</v>
      </c>
      <c r="M23" s="57">
        <v>6.0424225781132845</v>
      </c>
      <c r="N23" s="57">
        <v>14.572901511920271</v>
      </c>
      <c r="O23" s="44">
        <f t="shared" si="18"/>
        <v>6</v>
      </c>
      <c r="P23" s="44">
        <f t="shared" si="19"/>
        <v>111</v>
      </c>
      <c r="Q23" s="43">
        <v>-3</v>
      </c>
      <c r="R23" s="43">
        <v>95</v>
      </c>
      <c r="S23" s="43">
        <v>16</v>
      </c>
      <c r="T23" s="43">
        <f t="shared" si="20"/>
        <v>105</v>
      </c>
      <c r="U23" s="43">
        <v>22</v>
      </c>
      <c r="V23" s="43">
        <v>80</v>
      </c>
      <c r="W23" s="43">
        <v>25</v>
      </c>
      <c r="X23" s="54">
        <v>2.1326197334517474</v>
      </c>
    </row>
    <row r="24" spans="1:24" ht="18.75" customHeight="1" x14ac:dyDescent="0.15">
      <c r="A24" s="7" t="s">
        <v>14</v>
      </c>
      <c r="B24" s="45">
        <f t="shared" si="14"/>
        <v>3</v>
      </c>
      <c r="C24" s="45">
        <v>17</v>
      </c>
      <c r="D24" s="71">
        <f t="shared" si="2"/>
        <v>-1.2142857142857142</v>
      </c>
      <c r="E24" s="40">
        <f t="shared" si="15"/>
        <v>25</v>
      </c>
      <c r="F24" s="71">
        <f t="shared" si="3"/>
        <v>-1.1363636363636362</v>
      </c>
      <c r="G24" s="40">
        <f t="shared" si="16"/>
        <v>-8</v>
      </c>
      <c r="H24" s="45">
        <v>7</v>
      </c>
      <c r="I24" s="45">
        <v>-2</v>
      </c>
      <c r="J24" s="45">
        <v>15</v>
      </c>
      <c r="K24" s="46">
        <v>-3</v>
      </c>
      <c r="L24" s="51">
        <f t="shared" si="17"/>
        <v>-8.4486095961159542</v>
      </c>
      <c r="M24" s="55">
        <v>7.3925333966014604</v>
      </c>
      <c r="N24" s="55">
        <v>15.841142992717414</v>
      </c>
      <c r="O24" s="40">
        <f t="shared" si="18"/>
        <v>11</v>
      </c>
      <c r="P24" s="45">
        <f t="shared" si="19"/>
        <v>34</v>
      </c>
      <c r="Q24" s="45">
        <v>27</v>
      </c>
      <c r="R24" s="45">
        <v>14</v>
      </c>
      <c r="S24" s="45">
        <v>20</v>
      </c>
      <c r="T24" s="45">
        <f t="shared" si="20"/>
        <v>23</v>
      </c>
      <c r="U24" s="45">
        <v>3</v>
      </c>
      <c r="V24" s="45">
        <v>7</v>
      </c>
      <c r="W24" s="45">
        <v>16</v>
      </c>
      <c r="X24" s="51">
        <v>11.61683819465944</v>
      </c>
    </row>
    <row r="25" spans="1:24" ht="18.75" customHeight="1" x14ac:dyDescent="0.15">
      <c r="A25" s="5" t="s">
        <v>13</v>
      </c>
      <c r="B25" s="40">
        <f t="shared" si="14"/>
        <v>-13</v>
      </c>
      <c r="C25" s="40">
        <v>-20</v>
      </c>
      <c r="D25" s="68">
        <f t="shared" si="2"/>
        <v>-2.8571428571428572</v>
      </c>
      <c r="E25" s="40">
        <f t="shared" si="15"/>
        <v>-12</v>
      </c>
      <c r="F25" s="68">
        <f t="shared" si="3"/>
        <v>12</v>
      </c>
      <c r="G25" s="40">
        <f t="shared" si="16"/>
        <v>-4</v>
      </c>
      <c r="H25" s="40">
        <v>1</v>
      </c>
      <c r="I25" s="40">
        <v>0</v>
      </c>
      <c r="J25" s="40">
        <v>5</v>
      </c>
      <c r="K25" s="40">
        <v>3</v>
      </c>
      <c r="L25" s="48">
        <f t="shared" si="17"/>
        <v>-15.39613409400078</v>
      </c>
      <c r="M25" s="56">
        <v>3.8490335235001951</v>
      </c>
      <c r="N25" s="56">
        <v>19.245167617500975</v>
      </c>
      <c r="O25" s="40">
        <f t="shared" si="18"/>
        <v>-9</v>
      </c>
      <c r="P25" s="40">
        <f t="shared" si="19"/>
        <v>7</v>
      </c>
      <c r="Q25" s="40">
        <v>5</v>
      </c>
      <c r="R25" s="40">
        <v>5</v>
      </c>
      <c r="S25" s="40">
        <v>2</v>
      </c>
      <c r="T25" s="40">
        <f t="shared" si="20"/>
        <v>16</v>
      </c>
      <c r="U25" s="40">
        <v>14</v>
      </c>
      <c r="V25" s="40">
        <v>14</v>
      </c>
      <c r="W25" s="40">
        <v>2</v>
      </c>
      <c r="X25" s="52">
        <v>-34.641301711501754</v>
      </c>
    </row>
    <row r="26" spans="1:24" ht="18.75" customHeight="1" x14ac:dyDescent="0.15">
      <c r="A26" s="3" t="s">
        <v>12</v>
      </c>
      <c r="B26" s="42">
        <f t="shared" si="14"/>
        <v>-23</v>
      </c>
      <c r="C26" s="42">
        <v>-16</v>
      </c>
      <c r="D26" s="69">
        <f t="shared" si="2"/>
        <v>2.2857142857142856</v>
      </c>
      <c r="E26" s="42">
        <f t="shared" si="15"/>
        <v>-10</v>
      </c>
      <c r="F26" s="69">
        <f t="shared" si="3"/>
        <v>0.76923076923076916</v>
      </c>
      <c r="G26" s="42">
        <f t="shared" si="16"/>
        <v>-11</v>
      </c>
      <c r="H26" s="42">
        <v>4</v>
      </c>
      <c r="I26" s="42">
        <v>1</v>
      </c>
      <c r="J26" s="42">
        <v>15</v>
      </c>
      <c r="K26" s="42">
        <v>7</v>
      </c>
      <c r="L26" s="49">
        <f t="shared" si="17"/>
        <v>-19.377039053300134</v>
      </c>
      <c r="M26" s="58">
        <v>7.0461960193818642</v>
      </c>
      <c r="N26" s="58">
        <v>26.423235072681997</v>
      </c>
      <c r="O26" s="42">
        <f t="shared" si="18"/>
        <v>-12</v>
      </c>
      <c r="P26" s="42">
        <f t="shared" si="19"/>
        <v>7</v>
      </c>
      <c r="Q26" s="42">
        <v>4</v>
      </c>
      <c r="R26" s="42">
        <v>4</v>
      </c>
      <c r="S26" s="42">
        <v>3</v>
      </c>
      <c r="T26" s="42">
        <f t="shared" si="20"/>
        <v>19</v>
      </c>
      <c r="U26" s="42">
        <v>8</v>
      </c>
      <c r="V26" s="42">
        <v>16</v>
      </c>
      <c r="W26" s="42">
        <v>3</v>
      </c>
      <c r="X26" s="49">
        <v>-21.138588058145601</v>
      </c>
    </row>
    <row r="27" spans="1:24" ht="18.75" customHeight="1" x14ac:dyDescent="0.15">
      <c r="A27" s="1" t="s">
        <v>11</v>
      </c>
      <c r="B27" s="43">
        <f t="shared" si="14"/>
        <v>5</v>
      </c>
      <c r="C27" s="43">
        <v>25</v>
      </c>
      <c r="D27" s="70">
        <f t="shared" si="2"/>
        <v>-1.25</v>
      </c>
      <c r="E27" s="43">
        <f t="shared" si="15"/>
        <v>29</v>
      </c>
      <c r="F27" s="70">
        <f t="shared" si="3"/>
        <v>-1.2083333333333333</v>
      </c>
      <c r="G27" s="43">
        <f t="shared" si="16"/>
        <v>-4</v>
      </c>
      <c r="H27" s="43">
        <v>5</v>
      </c>
      <c r="I27" s="43">
        <v>-2</v>
      </c>
      <c r="J27" s="44">
        <v>9</v>
      </c>
      <c r="K27" s="44">
        <v>-12</v>
      </c>
      <c r="L27" s="50">
        <f t="shared" si="17"/>
        <v>-2.8941666683185892</v>
      </c>
      <c r="M27" s="57">
        <v>3.6177083353982349</v>
      </c>
      <c r="N27" s="57">
        <v>6.511875003716824</v>
      </c>
      <c r="O27" s="44">
        <f t="shared" si="18"/>
        <v>9</v>
      </c>
      <c r="P27" s="44">
        <f t="shared" si="19"/>
        <v>30</v>
      </c>
      <c r="Q27" s="47">
        <v>6</v>
      </c>
      <c r="R27" s="47">
        <v>22</v>
      </c>
      <c r="S27" s="47">
        <v>8</v>
      </c>
      <c r="T27" s="47">
        <f t="shared" si="20"/>
        <v>21</v>
      </c>
      <c r="U27" s="47">
        <v>-13</v>
      </c>
      <c r="V27" s="47">
        <v>13</v>
      </c>
      <c r="W27" s="47">
        <v>8</v>
      </c>
      <c r="X27" s="54">
        <v>6.5118750037168223</v>
      </c>
    </row>
    <row r="28" spans="1:24" ht="18.75" customHeight="1" x14ac:dyDescent="0.15">
      <c r="A28" s="5" t="s">
        <v>10</v>
      </c>
      <c r="B28" s="40">
        <f t="shared" si="14"/>
        <v>-4</v>
      </c>
      <c r="C28" s="40">
        <v>10</v>
      </c>
      <c r="D28" s="68">
        <f t="shared" si="2"/>
        <v>-0.7142857142857143</v>
      </c>
      <c r="E28" s="40">
        <f t="shared" si="15"/>
        <v>4</v>
      </c>
      <c r="F28" s="68">
        <f t="shared" si="3"/>
        <v>-0.5</v>
      </c>
      <c r="G28" s="40">
        <f>H28-J28</f>
        <v>-1</v>
      </c>
      <c r="H28" s="40">
        <v>5</v>
      </c>
      <c r="I28" s="40">
        <v>3</v>
      </c>
      <c r="J28" s="40">
        <v>6</v>
      </c>
      <c r="K28" s="40">
        <v>0</v>
      </c>
      <c r="L28" s="48">
        <f t="shared" si="17"/>
        <v>-1.8920446004157316</v>
      </c>
      <c r="M28" s="56">
        <v>9.4602230020786564</v>
      </c>
      <c r="N28" s="56">
        <v>11.352267602494388</v>
      </c>
      <c r="O28" s="40">
        <f t="shared" si="18"/>
        <v>-3</v>
      </c>
      <c r="P28" s="40">
        <f t="shared" si="19"/>
        <v>10</v>
      </c>
      <c r="Q28" s="40">
        <v>1</v>
      </c>
      <c r="R28" s="40">
        <v>5</v>
      </c>
      <c r="S28" s="40">
        <v>5</v>
      </c>
      <c r="T28" s="40">
        <f t="shared" si="20"/>
        <v>13</v>
      </c>
      <c r="U28" s="40">
        <v>0</v>
      </c>
      <c r="V28" s="40">
        <v>10</v>
      </c>
      <c r="W28" s="40">
        <v>3</v>
      </c>
      <c r="X28" s="48">
        <v>-5.6761338012471931</v>
      </c>
    </row>
    <row r="29" spans="1:24" ht="18.75" customHeight="1" x14ac:dyDescent="0.15">
      <c r="A29" s="3" t="s">
        <v>9</v>
      </c>
      <c r="B29" s="42">
        <f t="shared" si="14"/>
        <v>12</v>
      </c>
      <c r="C29" s="42">
        <v>11</v>
      </c>
      <c r="D29" s="69">
        <f t="shared" si="2"/>
        <v>11</v>
      </c>
      <c r="E29" s="42">
        <f t="shared" si="15"/>
        <v>23</v>
      </c>
      <c r="F29" s="69">
        <f t="shared" si="3"/>
        <v>-2.0909090909090908</v>
      </c>
      <c r="G29" s="42">
        <f t="shared" si="16"/>
        <v>-12</v>
      </c>
      <c r="H29" s="42">
        <v>8</v>
      </c>
      <c r="I29" s="42">
        <v>-1</v>
      </c>
      <c r="J29" s="42">
        <v>20</v>
      </c>
      <c r="K29" s="42">
        <v>2</v>
      </c>
      <c r="L29" s="49">
        <f t="shared" si="17"/>
        <v>-8.7146316277459519</v>
      </c>
      <c r="M29" s="58">
        <v>5.8097544184973033</v>
      </c>
      <c r="N29" s="58">
        <v>14.524386046243256</v>
      </c>
      <c r="O29" s="41">
        <f t="shared" si="18"/>
        <v>24</v>
      </c>
      <c r="P29" s="41">
        <f t="shared" si="19"/>
        <v>61</v>
      </c>
      <c r="Q29" s="42">
        <v>24</v>
      </c>
      <c r="R29" s="42">
        <v>37</v>
      </c>
      <c r="S29" s="42">
        <v>24</v>
      </c>
      <c r="T29" s="42">
        <f t="shared" si="20"/>
        <v>37</v>
      </c>
      <c r="U29" s="42">
        <v>-2</v>
      </c>
      <c r="V29" s="42">
        <v>15</v>
      </c>
      <c r="W29" s="42">
        <v>22</v>
      </c>
      <c r="X29" s="49">
        <v>17.429263255491914</v>
      </c>
    </row>
    <row r="30" spans="1:24" ht="18.75" customHeight="1" x14ac:dyDescent="0.15">
      <c r="A30" s="3" t="s">
        <v>8</v>
      </c>
      <c r="B30" s="42">
        <f t="shared" si="14"/>
        <v>-13</v>
      </c>
      <c r="C30" s="42">
        <v>-14</v>
      </c>
      <c r="D30" s="69">
        <f t="shared" si="2"/>
        <v>-14</v>
      </c>
      <c r="E30" s="42">
        <f t="shared" si="15"/>
        <v>4</v>
      </c>
      <c r="F30" s="69">
        <f t="shared" si="3"/>
        <v>-0.23529411764705888</v>
      </c>
      <c r="G30" s="42">
        <f t="shared" si="16"/>
        <v>-10</v>
      </c>
      <c r="H30" s="42">
        <v>12</v>
      </c>
      <c r="I30" s="42">
        <v>6</v>
      </c>
      <c r="J30" s="42">
        <v>22</v>
      </c>
      <c r="K30" s="42">
        <v>3</v>
      </c>
      <c r="L30" s="52">
        <f t="shared" si="17"/>
        <v>-7.0272715896073432</v>
      </c>
      <c r="M30" s="59">
        <v>8.4327259075288055</v>
      </c>
      <c r="N30" s="59">
        <v>15.459997497136149</v>
      </c>
      <c r="O30" s="42">
        <f t="shared" si="18"/>
        <v>-3</v>
      </c>
      <c r="P30" s="42">
        <f t="shared" si="19"/>
        <v>24</v>
      </c>
      <c r="Q30" s="42">
        <v>-2</v>
      </c>
      <c r="R30" s="42">
        <v>12</v>
      </c>
      <c r="S30" s="42">
        <v>12</v>
      </c>
      <c r="T30" s="42">
        <f t="shared" si="20"/>
        <v>27</v>
      </c>
      <c r="U30" s="42">
        <v>-3</v>
      </c>
      <c r="V30" s="42">
        <v>15</v>
      </c>
      <c r="W30" s="42">
        <v>12</v>
      </c>
      <c r="X30" s="49">
        <v>-2.1081814768822014</v>
      </c>
    </row>
    <row r="31" spans="1:24" ht="18.75" customHeight="1" x14ac:dyDescent="0.15">
      <c r="A31" s="1" t="s">
        <v>7</v>
      </c>
      <c r="B31" s="43">
        <f t="shared" si="14"/>
        <v>3</v>
      </c>
      <c r="C31" s="43">
        <v>-3</v>
      </c>
      <c r="D31" s="70">
        <f t="shared" si="2"/>
        <v>-0.5</v>
      </c>
      <c r="E31" s="43">
        <f t="shared" si="15"/>
        <v>26</v>
      </c>
      <c r="F31" s="70">
        <f t="shared" si="3"/>
        <v>-1.1304347826086956</v>
      </c>
      <c r="G31" s="43">
        <f t="shared" si="16"/>
        <v>-6</v>
      </c>
      <c r="H31" s="43">
        <v>7</v>
      </c>
      <c r="I31" s="43">
        <v>1</v>
      </c>
      <c r="J31" s="43">
        <v>13</v>
      </c>
      <c r="K31" s="44">
        <v>-6</v>
      </c>
      <c r="L31" s="50">
        <f t="shared" si="17"/>
        <v>-4.894696964617375</v>
      </c>
      <c r="M31" s="57">
        <v>5.7104797920536052</v>
      </c>
      <c r="N31" s="57">
        <v>10.60517675667098</v>
      </c>
      <c r="O31" s="43">
        <f t="shared" si="18"/>
        <v>9</v>
      </c>
      <c r="P31" s="43">
        <f t="shared" si="19"/>
        <v>22</v>
      </c>
      <c r="Q31" s="43">
        <v>7</v>
      </c>
      <c r="R31" s="43">
        <v>9</v>
      </c>
      <c r="S31" s="43">
        <v>13</v>
      </c>
      <c r="T31" s="43">
        <f t="shared" si="20"/>
        <v>13</v>
      </c>
      <c r="U31" s="43">
        <v>-12</v>
      </c>
      <c r="V31" s="43">
        <v>6</v>
      </c>
      <c r="W31" s="43">
        <v>7</v>
      </c>
      <c r="X31" s="53">
        <v>7.342045446926063</v>
      </c>
    </row>
    <row r="32" spans="1:24" ht="18.75" customHeight="1" x14ac:dyDescent="0.15">
      <c r="A32" s="5" t="s">
        <v>6</v>
      </c>
      <c r="B32" s="40">
        <f t="shared" si="14"/>
        <v>0</v>
      </c>
      <c r="C32" s="40">
        <v>-10</v>
      </c>
      <c r="D32" s="68">
        <f t="shared" si="2"/>
        <v>-1</v>
      </c>
      <c r="E32" s="40">
        <f t="shared" si="15"/>
        <v>12</v>
      </c>
      <c r="F32" s="68">
        <f t="shared" si="3"/>
        <v>-1</v>
      </c>
      <c r="G32" s="40">
        <f t="shared" si="16"/>
        <v>1</v>
      </c>
      <c r="H32" s="40">
        <v>5</v>
      </c>
      <c r="I32" s="40">
        <v>3</v>
      </c>
      <c r="J32" s="40">
        <v>4</v>
      </c>
      <c r="K32" s="40">
        <v>2</v>
      </c>
      <c r="L32" s="48">
        <f t="shared" si="17"/>
        <v>3.3401967513154904</v>
      </c>
      <c r="M32" s="56">
        <v>16.700983756577443</v>
      </c>
      <c r="N32" s="56">
        <v>13.360787005261953</v>
      </c>
      <c r="O32" s="40">
        <f t="shared" si="18"/>
        <v>-1</v>
      </c>
      <c r="P32" s="40">
        <f t="shared" si="19"/>
        <v>7</v>
      </c>
      <c r="Q32" s="41">
        <v>0</v>
      </c>
      <c r="R32" s="41">
        <v>2</v>
      </c>
      <c r="S32" s="41">
        <v>5</v>
      </c>
      <c r="T32" s="41">
        <f t="shared" si="20"/>
        <v>8</v>
      </c>
      <c r="U32" s="41">
        <v>-11</v>
      </c>
      <c r="V32" s="41">
        <v>1</v>
      </c>
      <c r="W32" s="41">
        <v>7</v>
      </c>
      <c r="X32" s="52">
        <v>-3.3401967513154851</v>
      </c>
    </row>
    <row r="33" spans="1:24" ht="18.75" customHeight="1" x14ac:dyDescent="0.15">
      <c r="A33" s="3" t="s">
        <v>5</v>
      </c>
      <c r="B33" s="42">
        <f t="shared" si="14"/>
        <v>1</v>
      </c>
      <c r="C33" s="42">
        <v>30</v>
      </c>
      <c r="D33" s="69">
        <f t="shared" si="2"/>
        <v>-1.0344827586206897</v>
      </c>
      <c r="E33" s="42">
        <f t="shared" si="15"/>
        <v>13</v>
      </c>
      <c r="F33" s="69">
        <f t="shared" si="3"/>
        <v>-1.0833333333333333</v>
      </c>
      <c r="G33" s="42">
        <f t="shared" si="16"/>
        <v>-17</v>
      </c>
      <c r="H33" s="42">
        <v>7</v>
      </c>
      <c r="I33" s="42">
        <v>-1</v>
      </c>
      <c r="J33" s="42">
        <v>24</v>
      </c>
      <c r="K33" s="42">
        <v>8</v>
      </c>
      <c r="L33" s="49">
        <f t="shared" si="17"/>
        <v>-12.625286383409904</v>
      </c>
      <c r="M33" s="58">
        <v>5.1986473343452557</v>
      </c>
      <c r="N33" s="58">
        <v>17.82393371775516</v>
      </c>
      <c r="O33" s="42">
        <f t="shared" si="18"/>
        <v>18</v>
      </c>
      <c r="P33" s="42">
        <f t="shared" si="19"/>
        <v>40</v>
      </c>
      <c r="Q33" s="42">
        <v>15</v>
      </c>
      <c r="R33" s="42">
        <v>24</v>
      </c>
      <c r="S33" s="42">
        <v>16</v>
      </c>
      <c r="T33" s="42">
        <f t="shared" si="20"/>
        <v>22</v>
      </c>
      <c r="U33" s="42">
        <v>-7</v>
      </c>
      <c r="V33" s="42">
        <v>10</v>
      </c>
      <c r="W33" s="42">
        <v>12</v>
      </c>
      <c r="X33" s="49">
        <v>13.367950288316369</v>
      </c>
    </row>
    <row r="34" spans="1:24" ht="18.75" customHeight="1" x14ac:dyDescent="0.15">
      <c r="A34" s="3" t="s">
        <v>4</v>
      </c>
      <c r="B34" s="42">
        <f t="shared" si="14"/>
        <v>-1</v>
      </c>
      <c r="C34" s="42">
        <v>-10</v>
      </c>
      <c r="D34" s="69">
        <f t="shared" si="2"/>
        <v>-1.1111111111111112</v>
      </c>
      <c r="E34" s="42">
        <f t="shared" si="15"/>
        <v>7</v>
      </c>
      <c r="F34" s="69">
        <f t="shared" si="3"/>
        <v>-0.875</v>
      </c>
      <c r="G34" s="42">
        <f t="shared" si="16"/>
        <v>-7</v>
      </c>
      <c r="H34" s="42">
        <v>5</v>
      </c>
      <c r="I34" s="42">
        <v>-2</v>
      </c>
      <c r="J34" s="42">
        <v>12</v>
      </c>
      <c r="K34" s="42">
        <v>0</v>
      </c>
      <c r="L34" s="49">
        <f t="shared" si="17"/>
        <v>-7.7666184356115409</v>
      </c>
      <c r="M34" s="58">
        <v>5.5475845968653861</v>
      </c>
      <c r="N34" s="58">
        <v>13.314203032476927</v>
      </c>
      <c r="O34" s="42">
        <f>P34-T34</f>
        <v>6</v>
      </c>
      <c r="P34" s="42">
        <f t="shared" si="19"/>
        <v>25</v>
      </c>
      <c r="Q34" s="42">
        <v>14</v>
      </c>
      <c r="R34" s="42">
        <v>3</v>
      </c>
      <c r="S34" s="42">
        <v>22</v>
      </c>
      <c r="T34" s="42">
        <f t="shared" si="20"/>
        <v>19</v>
      </c>
      <c r="U34" s="42">
        <v>5</v>
      </c>
      <c r="V34" s="42">
        <v>12</v>
      </c>
      <c r="W34" s="42">
        <v>7</v>
      </c>
      <c r="X34" s="49">
        <v>6.6571015162384626</v>
      </c>
    </row>
    <row r="35" spans="1:24" ht="18.75" customHeight="1" x14ac:dyDescent="0.15">
      <c r="A35" s="1" t="s">
        <v>3</v>
      </c>
      <c r="B35" s="43">
        <f t="shared" si="14"/>
        <v>-12</v>
      </c>
      <c r="C35" s="43">
        <v>-24</v>
      </c>
      <c r="D35" s="70">
        <f t="shared" si="2"/>
        <v>-2</v>
      </c>
      <c r="E35" s="43">
        <f t="shared" si="15"/>
        <v>-12</v>
      </c>
      <c r="F35" s="70" t="str">
        <f t="shared" si="3"/>
        <v>-</v>
      </c>
      <c r="G35" s="43">
        <f t="shared" si="16"/>
        <v>-12</v>
      </c>
      <c r="H35" s="43">
        <v>3</v>
      </c>
      <c r="I35" s="43">
        <v>-3</v>
      </c>
      <c r="J35" s="43">
        <v>15</v>
      </c>
      <c r="K35" s="44">
        <v>2</v>
      </c>
      <c r="L35" s="50">
        <f t="shared" si="17"/>
        <v>-13.154298722711587</v>
      </c>
      <c r="M35" s="57">
        <v>3.2885746806778968</v>
      </c>
      <c r="N35" s="57">
        <v>16.442873403389484</v>
      </c>
      <c r="O35" s="44">
        <f t="shared" si="18"/>
        <v>0</v>
      </c>
      <c r="P35" s="44">
        <f t="shared" si="19"/>
        <v>21</v>
      </c>
      <c r="Q35" s="47">
        <v>-3</v>
      </c>
      <c r="R35" s="47">
        <v>14</v>
      </c>
      <c r="S35" s="47">
        <v>7</v>
      </c>
      <c r="T35" s="47">
        <f t="shared" si="20"/>
        <v>21</v>
      </c>
      <c r="U35" s="47">
        <v>4</v>
      </c>
      <c r="V35" s="47">
        <v>5</v>
      </c>
      <c r="W35" s="47">
        <v>16</v>
      </c>
      <c r="X35" s="54">
        <v>0</v>
      </c>
    </row>
    <row r="36" spans="1:24" ht="18.75" customHeight="1" x14ac:dyDescent="0.15">
      <c r="A36" s="5" t="s">
        <v>2</v>
      </c>
      <c r="B36" s="40">
        <f t="shared" si="14"/>
        <v>-15</v>
      </c>
      <c r="C36" s="40">
        <v>-17</v>
      </c>
      <c r="D36" s="68">
        <f t="shared" si="2"/>
        <v>-8.5</v>
      </c>
      <c r="E36" s="40">
        <f t="shared" si="15"/>
        <v>6</v>
      </c>
      <c r="F36" s="68">
        <f t="shared" si="3"/>
        <v>-0.2857142857142857</v>
      </c>
      <c r="G36" s="40">
        <f t="shared" si="16"/>
        <v>-7</v>
      </c>
      <c r="H36" s="40">
        <v>0</v>
      </c>
      <c r="I36" s="40">
        <v>0</v>
      </c>
      <c r="J36" s="40">
        <v>7</v>
      </c>
      <c r="K36" s="40">
        <v>-3</v>
      </c>
      <c r="L36" s="48">
        <f t="shared" si="17"/>
        <v>-19.087391115958702</v>
      </c>
      <c r="M36" s="56">
        <v>0</v>
      </c>
      <c r="N36" s="56">
        <v>19.087391115958702</v>
      </c>
      <c r="O36" s="40">
        <f t="shared" si="18"/>
        <v>-8</v>
      </c>
      <c r="P36" s="40">
        <f t="shared" si="19"/>
        <v>5</v>
      </c>
      <c r="Q36" s="40">
        <v>-1</v>
      </c>
      <c r="R36" s="40">
        <v>4</v>
      </c>
      <c r="S36" s="40">
        <v>1</v>
      </c>
      <c r="T36" s="40">
        <f t="shared" si="20"/>
        <v>13</v>
      </c>
      <c r="U36" s="40">
        <v>-4</v>
      </c>
      <c r="V36" s="40">
        <v>4</v>
      </c>
      <c r="W36" s="40">
        <v>9</v>
      </c>
      <c r="X36" s="48">
        <v>-21.814161275381377</v>
      </c>
    </row>
    <row r="37" spans="1:24" ht="18.75" customHeight="1" x14ac:dyDescent="0.15">
      <c r="A37" s="3" t="s">
        <v>1</v>
      </c>
      <c r="B37" s="42">
        <f t="shared" si="14"/>
        <v>0</v>
      </c>
      <c r="C37" s="42">
        <v>8</v>
      </c>
      <c r="D37" s="69">
        <f t="shared" si="2"/>
        <v>-1</v>
      </c>
      <c r="E37" s="42">
        <f t="shared" si="15"/>
        <v>13</v>
      </c>
      <c r="F37" s="69">
        <f t="shared" si="3"/>
        <v>-1</v>
      </c>
      <c r="G37" s="42">
        <f t="shared" si="16"/>
        <v>-4</v>
      </c>
      <c r="H37" s="42">
        <v>3</v>
      </c>
      <c r="I37" s="42">
        <v>3</v>
      </c>
      <c r="J37" s="42">
        <v>7</v>
      </c>
      <c r="K37" s="42">
        <v>-3</v>
      </c>
      <c r="L37" s="49">
        <f t="shared" si="17"/>
        <v>-15.693693500016126</v>
      </c>
      <c r="M37" s="58">
        <v>11.770270125012091</v>
      </c>
      <c r="N37" s="58">
        <v>27.463963625028217</v>
      </c>
      <c r="O37" s="42">
        <f>P37-T37</f>
        <v>4</v>
      </c>
      <c r="P37" s="41">
        <f t="shared" si="19"/>
        <v>6</v>
      </c>
      <c r="Q37" s="42">
        <v>-1</v>
      </c>
      <c r="R37" s="42">
        <v>4</v>
      </c>
      <c r="S37" s="42">
        <v>2</v>
      </c>
      <c r="T37" s="42">
        <f t="shared" si="20"/>
        <v>2</v>
      </c>
      <c r="U37" s="42">
        <v>-8</v>
      </c>
      <c r="V37" s="42">
        <v>2</v>
      </c>
      <c r="W37" s="42">
        <v>0</v>
      </c>
      <c r="X37" s="49">
        <v>15.693693500016121</v>
      </c>
    </row>
    <row r="38" spans="1:24" ht="18.75" customHeight="1" x14ac:dyDescent="0.15">
      <c r="A38" s="1" t="s">
        <v>0</v>
      </c>
      <c r="B38" s="43">
        <f t="shared" si="14"/>
        <v>1</v>
      </c>
      <c r="C38" s="43">
        <v>8</v>
      </c>
      <c r="D38" s="70">
        <f t="shared" si="2"/>
        <v>-1.1428571428571428</v>
      </c>
      <c r="E38" s="43">
        <f t="shared" si="15"/>
        <v>10</v>
      </c>
      <c r="F38" s="70">
        <f t="shared" si="3"/>
        <v>-1.1111111111111112</v>
      </c>
      <c r="G38" s="43">
        <f t="shared" si="16"/>
        <v>-1</v>
      </c>
      <c r="H38" s="43">
        <v>1</v>
      </c>
      <c r="I38" s="43">
        <v>0</v>
      </c>
      <c r="J38" s="43">
        <v>2</v>
      </c>
      <c r="K38" s="44">
        <v>-6</v>
      </c>
      <c r="L38" s="50">
        <f t="shared" si="17"/>
        <v>-4.214099337289583</v>
      </c>
      <c r="M38" s="57">
        <v>4.214099337289583</v>
      </c>
      <c r="N38" s="57">
        <v>8.4281986745791659</v>
      </c>
      <c r="O38" s="44">
        <f t="shared" si="18"/>
        <v>2</v>
      </c>
      <c r="P38" s="43">
        <f t="shared" si="19"/>
        <v>10</v>
      </c>
      <c r="Q38" s="43">
        <v>7</v>
      </c>
      <c r="R38" s="43">
        <v>3</v>
      </c>
      <c r="S38" s="43">
        <v>7</v>
      </c>
      <c r="T38" s="43">
        <f t="shared" si="20"/>
        <v>8</v>
      </c>
      <c r="U38" s="43">
        <v>3</v>
      </c>
      <c r="V38" s="43">
        <v>3</v>
      </c>
      <c r="W38" s="43">
        <v>5</v>
      </c>
      <c r="X38" s="53">
        <v>8.4281986745791713</v>
      </c>
    </row>
    <row r="39" spans="1:24" x14ac:dyDescent="0.15">
      <c r="A39" s="60" t="s">
        <v>60</v>
      </c>
      <c r="F39" s="72"/>
    </row>
    <row r="40" spans="1:24" x14ac:dyDescent="0.15">
      <c r="A40" s="60" t="s">
        <v>61</v>
      </c>
    </row>
    <row r="41" spans="1:24" x14ac:dyDescent="0.15">
      <c r="A41" s="60" t="s">
        <v>62</v>
      </c>
    </row>
  </sheetData>
  <mergeCells count="19"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  <mergeCell ref="L7:L8"/>
    <mergeCell ref="T6:W6"/>
    <mergeCell ref="X7:X8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85" zoomScaleNormal="100" zoomScaleSheetLayoutView="85" workbookViewId="0">
      <selection activeCell="V9" sqref="V9:V38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52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H9" si="0">B10+B11</f>
        <v>-137</v>
      </c>
      <c r="C9" s="34">
        <f t="shared" si="0"/>
        <v>-76</v>
      </c>
      <c r="D9" s="34">
        <f t="shared" si="0"/>
        <v>-52</v>
      </c>
      <c r="E9" s="34">
        <f t="shared" si="0"/>
        <v>-99</v>
      </c>
      <c r="F9" s="34">
        <f t="shared" si="0"/>
        <v>174</v>
      </c>
      <c r="G9" s="34">
        <f t="shared" si="0"/>
        <v>-30</v>
      </c>
      <c r="H9" s="34">
        <f t="shared" si="0"/>
        <v>273</v>
      </c>
      <c r="I9" s="34">
        <f>I10+I11</f>
        <v>-3</v>
      </c>
      <c r="J9" s="51">
        <f>K9-L9</f>
        <v>-4.3508833611672655</v>
      </c>
      <c r="K9" s="51">
        <v>7.647007119627319</v>
      </c>
      <c r="L9" s="51">
        <v>11.997890480794585</v>
      </c>
      <c r="M9" s="34">
        <f t="shared" ref="M9:U9" si="1">M10+M11</f>
        <v>-38</v>
      </c>
      <c r="N9" s="34">
        <f t="shared" si="1"/>
        <v>548</v>
      </c>
      <c r="O9" s="34">
        <f t="shared" si="1"/>
        <v>34</v>
      </c>
      <c r="P9" s="34">
        <f t="shared" si="1"/>
        <v>369</v>
      </c>
      <c r="Q9" s="34">
        <f t="shared" si="1"/>
        <v>179</v>
      </c>
      <c r="R9" s="34">
        <f>R10+R11</f>
        <v>586</v>
      </c>
      <c r="S9" s="34">
        <f t="shared" si="1"/>
        <v>59</v>
      </c>
      <c r="T9" s="34">
        <f t="shared" si="1"/>
        <v>407</v>
      </c>
      <c r="U9" s="34">
        <f t="shared" si="1"/>
        <v>179</v>
      </c>
      <c r="V9" s="51">
        <v>-1.6700360376197558</v>
      </c>
    </row>
    <row r="10" spans="1:22" ht="15" customHeight="1" x14ac:dyDescent="0.15">
      <c r="A10" s="6" t="s">
        <v>28</v>
      </c>
      <c r="B10" s="35">
        <f t="shared" ref="B10:I10" si="2">B20+B21+B22+B23</f>
        <v>-83</v>
      </c>
      <c r="C10" s="35">
        <f t="shared" si="2"/>
        <v>-52</v>
      </c>
      <c r="D10" s="35">
        <f t="shared" si="2"/>
        <v>-82</v>
      </c>
      <c r="E10" s="35">
        <f t="shared" si="2"/>
        <v>-38</v>
      </c>
      <c r="F10" s="35">
        <f t="shared" si="2"/>
        <v>142</v>
      </c>
      <c r="G10" s="35">
        <f t="shared" si="2"/>
        <v>-23</v>
      </c>
      <c r="H10" s="35">
        <f t="shared" si="2"/>
        <v>180</v>
      </c>
      <c r="I10" s="35">
        <f t="shared" si="2"/>
        <v>-5</v>
      </c>
      <c r="J10" s="48">
        <f t="shared" ref="J10:J38" si="3">K10-L10</f>
        <v>-2.2267645865121342</v>
      </c>
      <c r="K10" s="48">
        <v>8.3210676653874405</v>
      </c>
      <c r="L10" s="48">
        <v>10.547832251899575</v>
      </c>
      <c r="M10" s="35">
        <f t="shared" ref="M10:U10" si="4">M20+M21+M22+M23</f>
        <v>-45</v>
      </c>
      <c r="N10" s="35">
        <f t="shared" si="4"/>
        <v>427</v>
      </c>
      <c r="O10" s="35">
        <f t="shared" si="4"/>
        <v>17</v>
      </c>
      <c r="P10" s="35">
        <f t="shared" si="4"/>
        <v>311</v>
      </c>
      <c r="Q10" s="35">
        <f t="shared" si="4"/>
        <v>116</v>
      </c>
      <c r="R10" s="35">
        <f t="shared" si="4"/>
        <v>472</v>
      </c>
      <c r="S10" s="35">
        <f t="shared" si="4"/>
        <v>81</v>
      </c>
      <c r="T10" s="35">
        <f t="shared" si="4"/>
        <v>353</v>
      </c>
      <c r="U10" s="35">
        <f t="shared" si="4"/>
        <v>119</v>
      </c>
      <c r="V10" s="48">
        <v>-2.6369580629749017</v>
      </c>
    </row>
    <row r="11" spans="1:22" ht="15" customHeight="1" x14ac:dyDescent="0.15">
      <c r="A11" s="2" t="s">
        <v>27</v>
      </c>
      <c r="B11" s="36">
        <f t="shared" ref="B11:I11" si="5">B12+B13+B14+B15+B16</f>
        <v>-54</v>
      </c>
      <c r="C11" s="36">
        <f t="shared" si="5"/>
        <v>-24</v>
      </c>
      <c r="D11" s="36">
        <f t="shared" si="5"/>
        <v>30</v>
      </c>
      <c r="E11" s="36">
        <f t="shared" si="5"/>
        <v>-61</v>
      </c>
      <c r="F11" s="36">
        <f t="shared" si="5"/>
        <v>32</v>
      </c>
      <c r="G11" s="36">
        <f t="shared" si="5"/>
        <v>-7</v>
      </c>
      <c r="H11" s="36">
        <f t="shared" si="5"/>
        <v>93</v>
      </c>
      <c r="I11" s="36">
        <f t="shared" si="5"/>
        <v>2</v>
      </c>
      <c r="J11" s="53">
        <f t="shared" si="3"/>
        <v>-10.722668873004885</v>
      </c>
      <c r="K11" s="53">
        <v>5.6250066219041992</v>
      </c>
      <c r="L11" s="53">
        <v>16.347675494909083</v>
      </c>
      <c r="M11" s="36">
        <f t="shared" ref="M11:U11" si="6">M12+M13+M14+M15+M16</f>
        <v>7</v>
      </c>
      <c r="N11" s="36">
        <f t="shared" si="6"/>
        <v>121</v>
      </c>
      <c r="O11" s="36">
        <f t="shared" si="6"/>
        <v>17</v>
      </c>
      <c r="P11" s="36">
        <f t="shared" si="6"/>
        <v>58</v>
      </c>
      <c r="Q11" s="36">
        <f t="shared" si="6"/>
        <v>63</v>
      </c>
      <c r="R11" s="36">
        <f t="shared" si="6"/>
        <v>114</v>
      </c>
      <c r="S11" s="36">
        <f t="shared" si="6"/>
        <v>-22</v>
      </c>
      <c r="T11" s="36">
        <f t="shared" si="6"/>
        <v>54</v>
      </c>
      <c r="U11" s="36">
        <f t="shared" si="6"/>
        <v>60</v>
      </c>
      <c r="V11" s="53">
        <v>1.2304701985415427</v>
      </c>
    </row>
    <row r="12" spans="1:22" ht="15" customHeight="1" x14ac:dyDescent="0.15">
      <c r="A12" s="6" t="s">
        <v>26</v>
      </c>
      <c r="B12" s="35">
        <f t="shared" ref="B12:I12" si="7">B24</f>
        <v>6</v>
      </c>
      <c r="C12" s="35">
        <f t="shared" si="7"/>
        <v>11</v>
      </c>
      <c r="D12" s="35">
        <f t="shared" si="7"/>
        <v>22</v>
      </c>
      <c r="E12" s="35">
        <f t="shared" si="7"/>
        <v>-2</v>
      </c>
      <c r="F12" s="35">
        <f t="shared" si="7"/>
        <v>4</v>
      </c>
      <c r="G12" s="35">
        <f t="shared" si="7"/>
        <v>-1</v>
      </c>
      <c r="H12" s="35">
        <f t="shared" si="7"/>
        <v>6</v>
      </c>
      <c r="I12" s="35">
        <f t="shared" si="7"/>
        <v>-5</v>
      </c>
      <c r="J12" s="48">
        <f t="shared" si="3"/>
        <v>-4.4489679003918745</v>
      </c>
      <c r="K12" s="48">
        <v>8.897935800783749</v>
      </c>
      <c r="L12" s="48">
        <v>13.346903701175624</v>
      </c>
      <c r="M12" s="35">
        <f t="shared" ref="M12:U12" si="8">M24</f>
        <v>8</v>
      </c>
      <c r="N12" s="35">
        <f t="shared" si="8"/>
        <v>19</v>
      </c>
      <c r="O12" s="35">
        <f t="shared" si="8"/>
        <v>14</v>
      </c>
      <c r="P12" s="35">
        <f t="shared" si="8"/>
        <v>11</v>
      </c>
      <c r="Q12" s="35">
        <f t="shared" si="8"/>
        <v>8</v>
      </c>
      <c r="R12" s="35">
        <f t="shared" si="8"/>
        <v>11</v>
      </c>
      <c r="S12" s="35">
        <f t="shared" si="8"/>
        <v>-4</v>
      </c>
      <c r="T12" s="35">
        <f t="shared" si="8"/>
        <v>2</v>
      </c>
      <c r="U12" s="35">
        <f t="shared" si="8"/>
        <v>9</v>
      </c>
      <c r="V12" s="48">
        <v>17.795871601567491</v>
      </c>
    </row>
    <row r="13" spans="1:22" ht="15" customHeight="1" x14ac:dyDescent="0.15">
      <c r="A13" s="4" t="s">
        <v>25</v>
      </c>
      <c r="B13" s="37">
        <f t="shared" ref="B13:I13" si="9">B25+B26+B27</f>
        <v>-24</v>
      </c>
      <c r="C13" s="37">
        <f t="shared" si="9"/>
        <v>-16</v>
      </c>
      <c r="D13" s="37">
        <f t="shared" si="9"/>
        <v>-3</v>
      </c>
      <c r="E13" s="37">
        <f t="shared" si="9"/>
        <v>-14</v>
      </c>
      <c r="F13" s="37">
        <f t="shared" si="9"/>
        <v>2</v>
      </c>
      <c r="G13" s="37">
        <f t="shared" si="9"/>
        <v>-3</v>
      </c>
      <c r="H13" s="37">
        <f t="shared" si="9"/>
        <v>16</v>
      </c>
      <c r="I13" s="37">
        <f t="shared" si="9"/>
        <v>4</v>
      </c>
      <c r="J13" s="49">
        <f t="shared" si="3"/>
        <v>-13.373252448273515</v>
      </c>
      <c r="K13" s="49">
        <v>1.9104646354676451</v>
      </c>
      <c r="L13" s="49">
        <v>15.283717083741161</v>
      </c>
      <c r="M13" s="37">
        <f t="shared" ref="M13:U13" si="10">M25+M26+M27</f>
        <v>-10</v>
      </c>
      <c r="N13" s="37">
        <f t="shared" si="10"/>
        <v>16</v>
      </c>
      <c r="O13" s="37">
        <f t="shared" si="10"/>
        <v>3</v>
      </c>
      <c r="P13" s="37">
        <f t="shared" si="10"/>
        <v>9</v>
      </c>
      <c r="Q13" s="37">
        <f t="shared" si="10"/>
        <v>7</v>
      </c>
      <c r="R13" s="37">
        <f t="shared" si="10"/>
        <v>26</v>
      </c>
      <c r="S13" s="37">
        <f t="shared" si="10"/>
        <v>-1</v>
      </c>
      <c r="T13" s="37">
        <f t="shared" si="10"/>
        <v>18</v>
      </c>
      <c r="U13" s="37">
        <f t="shared" si="10"/>
        <v>8</v>
      </c>
      <c r="V13" s="49">
        <v>-9.5523231773382253</v>
      </c>
    </row>
    <row r="14" spans="1:22" ht="15" customHeight="1" x14ac:dyDescent="0.15">
      <c r="A14" s="4" t="s">
        <v>24</v>
      </c>
      <c r="B14" s="37">
        <f t="shared" ref="B14:I14" si="11">B28+B29+B30+B31</f>
        <v>-6</v>
      </c>
      <c r="C14" s="37">
        <f t="shared" si="11"/>
        <v>21</v>
      </c>
      <c r="D14" s="37">
        <f t="shared" si="11"/>
        <v>14</v>
      </c>
      <c r="E14" s="37">
        <f t="shared" si="11"/>
        <v>-18</v>
      </c>
      <c r="F14" s="37">
        <f t="shared" si="11"/>
        <v>15</v>
      </c>
      <c r="G14" s="37">
        <f t="shared" si="11"/>
        <v>2</v>
      </c>
      <c r="H14" s="37">
        <f t="shared" si="11"/>
        <v>33</v>
      </c>
      <c r="I14" s="37">
        <f t="shared" si="11"/>
        <v>2</v>
      </c>
      <c r="J14" s="49">
        <f t="shared" si="3"/>
        <v>-8.3366959275811361</v>
      </c>
      <c r="K14" s="49">
        <v>6.9472466063176173</v>
      </c>
      <c r="L14" s="49">
        <v>15.283942533898754</v>
      </c>
      <c r="M14" s="37">
        <f t="shared" ref="M14:U14" si="12">M28+M29+M30+M31</f>
        <v>12</v>
      </c>
      <c r="N14" s="37">
        <f t="shared" si="12"/>
        <v>47</v>
      </c>
      <c r="O14" s="37">
        <f t="shared" si="12"/>
        <v>0</v>
      </c>
      <c r="P14" s="37">
        <f t="shared" si="12"/>
        <v>23</v>
      </c>
      <c r="Q14" s="37">
        <f t="shared" si="12"/>
        <v>24</v>
      </c>
      <c r="R14" s="37">
        <f t="shared" si="12"/>
        <v>35</v>
      </c>
      <c r="S14" s="37">
        <f t="shared" si="12"/>
        <v>-14</v>
      </c>
      <c r="T14" s="37">
        <f t="shared" si="12"/>
        <v>19</v>
      </c>
      <c r="U14" s="37">
        <f t="shared" si="12"/>
        <v>16</v>
      </c>
      <c r="V14" s="49">
        <v>5.5577972850540895</v>
      </c>
    </row>
    <row r="15" spans="1:22" ht="15" customHeight="1" x14ac:dyDescent="0.15">
      <c r="A15" s="4" t="s">
        <v>23</v>
      </c>
      <c r="B15" s="37">
        <f t="shared" ref="B15:I15" si="13">B32+B33+B34+B35</f>
        <v>-17</v>
      </c>
      <c r="C15" s="37">
        <f t="shared" si="13"/>
        <v>-32</v>
      </c>
      <c r="D15" s="37">
        <f t="shared" si="13"/>
        <v>-9</v>
      </c>
      <c r="E15" s="37">
        <f t="shared" si="13"/>
        <v>-21</v>
      </c>
      <c r="F15" s="37">
        <f t="shared" si="13"/>
        <v>9</v>
      </c>
      <c r="G15" s="37">
        <f t="shared" si="13"/>
        <v>-7</v>
      </c>
      <c r="H15" s="37">
        <f t="shared" si="13"/>
        <v>30</v>
      </c>
      <c r="I15" s="37">
        <f t="shared" si="13"/>
        <v>4</v>
      </c>
      <c r="J15" s="49">
        <f t="shared" si="3"/>
        <v>-12.849247233598142</v>
      </c>
      <c r="K15" s="49">
        <v>5.5068202429706323</v>
      </c>
      <c r="L15" s="49">
        <v>18.356067476568775</v>
      </c>
      <c r="M15" s="37">
        <f t="shared" ref="M15:U15" si="14">M32+M33+M34+M35</f>
        <v>4</v>
      </c>
      <c r="N15" s="37">
        <f t="shared" si="14"/>
        <v>34</v>
      </c>
      <c r="O15" s="37">
        <f t="shared" si="14"/>
        <v>1</v>
      </c>
      <c r="P15" s="37">
        <f t="shared" si="14"/>
        <v>14</v>
      </c>
      <c r="Q15" s="37">
        <f t="shared" si="14"/>
        <v>20</v>
      </c>
      <c r="R15" s="37">
        <f t="shared" si="14"/>
        <v>30</v>
      </c>
      <c r="S15" s="37">
        <f t="shared" si="14"/>
        <v>-1</v>
      </c>
      <c r="T15" s="37">
        <f t="shared" si="14"/>
        <v>11</v>
      </c>
      <c r="U15" s="37">
        <f t="shared" si="14"/>
        <v>19</v>
      </c>
      <c r="V15" s="49">
        <v>2.4474756635425017</v>
      </c>
    </row>
    <row r="16" spans="1:22" ht="15" customHeight="1" x14ac:dyDescent="0.15">
      <c r="A16" s="2" t="s">
        <v>22</v>
      </c>
      <c r="B16" s="36">
        <f t="shared" ref="B16:I16" si="15">B36+B37+B38</f>
        <v>-13</v>
      </c>
      <c r="C16" s="36">
        <f t="shared" si="15"/>
        <v>-8</v>
      </c>
      <c r="D16" s="36">
        <f t="shared" si="15"/>
        <v>6</v>
      </c>
      <c r="E16" s="36">
        <f t="shared" si="15"/>
        <v>-6</v>
      </c>
      <c r="F16" s="36">
        <f t="shared" si="15"/>
        <v>2</v>
      </c>
      <c r="G16" s="36">
        <f t="shared" si="15"/>
        <v>2</v>
      </c>
      <c r="H16" s="36">
        <f t="shared" si="15"/>
        <v>8</v>
      </c>
      <c r="I16" s="36">
        <f t="shared" si="15"/>
        <v>-3</v>
      </c>
      <c r="J16" s="53">
        <f t="shared" si="3"/>
        <v>-15.037284225270877</v>
      </c>
      <c r="K16" s="53">
        <v>5.0124280750902921</v>
      </c>
      <c r="L16" s="53">
        <v>20.049712300361168</v>
      </c>
      <c r="M16" s="36">
        <f t="shared" ref="M16:U16" si="16">M36+M37+M38</f>
        <v>-7</v>
      </c>
      <c r="N16" s="36">
        <f t="shared" si="16"/>
        <v>5</v>
      </c>
      <c r="O16" s="36">
        <f t="shared" si="16"/>
        <v>-1</v>
      </c>
      <c r="P16" s="36">
        <f t="shared" si="16"/>
        <v>1</v>
      </c>
      <c r="Q16" s="36">
        <f t="shared" si="16"/>
        <v>4</v>
      </c>
      <c r="R16" s="36">
        <f t="shared" si="16"/>
        <v>12</v>
      </c>
      <c r="S16" s="36">
        <f t="shared" si="16"/>
        <v>-2</v>
      </c>
      <c r="T16" s="36">
        <f t="shared" si="16"/>
        <v>4</v>
      </c>
      <c r="U16" s="36">
        <f t="shared" si="16"/>
        <v>8</v>
      </c>
      <c r="V16" s="53">
        <v>-17.543498262816023</v>
      </c>
    </row>
    <row r="17" spans="1:22" ht="15" customHeight="1" x14ac:dyDescent="0.15">
      <c r="A17" s="6" t="s">
        <v>21</v>
      </c>
      <c r="B17" s="35">
        <f t="shared" ref="B17:I17" si="17">B12+B13+B20</f>
        <v>-66</v>
      </c>
      <c r="C17" s="35">
        <f t="shared" si="17"/>
        <v>-32</v>
      </c>
      <c r="D17" s="35">
        <f t="shared" si="17"/>
        <v>-22</v>
      </c>
      <c r="E17" s="35">
        <f t="shared" si="17"/>
        <v>-20</v>
      </c>
      <c r="F17" s="35">
        <f t="shared" si="17"/>
        <v>67</v>
      </c>
      <c r="G17" s="35">
        <f t="shared" si="17"/>
        <v>-6</v>
      </c>
      <c r="H17" s="35">
        <f t="shared" si="17"/>
        <v>87</v>
      </c>
      <c r="I17" s="35">
        <f t="shared" si="17"/>
        <v>-11</v>
      </c>
      <c r="J17" s="48">
        <f t="shared" si="3"/>
        <v>-2.1393621535698637</v>
      </c>
      <c r="K17" s="48">
        <v>7.166863214459041</v>
      </c>
      <c r="L17" s="48">
        <v>9.3062253680289047</v>
      </c>
      <c r="M17" s="35">
        <f t="shared" ref="M17:U17" si="18">M12+M13+M20</f>
        <v>-46</v>
      </c>
      <c r="N17" s="35">
        <f t="shared" si="18"/>
        <v>181</v>
      </c>
      <c r="O17" s="35">
        <f t="shared" si="18"/>
        <v>18</v>
      </c>
      <c r="P17" s="35">
        <f t="shared" si="18"/>
        <v>124</v>
      </c>
      <c r="Q17" s="35">
        <f t="shared" si="18"/>
        <v>57</v>
      </c>
      <c r="R17" s="35">
        <f t="shared" si="18"/>
        <v>227</v>
      </c>
      <c r="S17" s="35">
        <f t="shared" si="18"/>
        <v>45</v>
      </c>
      <c r="T17" s="35">
        <f t="shared" si="18"/>
        <v>171</v>
      </c>
      <c r="U17" s="35">
        <f t="shared" si="18"/>
        <v>56</v>
      </c>
      <c r="V17" s="48">
        <v>-4.9205329532106852</v>
      </c>
    </row>
    <row r="18" spans="1:22" ht="15" customHeight="1" x14ac:dyDescent="0.15">
      <c r="A18" s="4" t="s">
        <v>20</v>
      </c>
      <c r="B18" s="37">
        <f t="shared" ref="B18:I18" si="19">B14+B22</f>
        <v>-27</v>
      </c>
      <c r="C18" s="37">
        <f t="shared" si="19"/>
        <v>10</v>
      </c>
      <c r="D18" s="37">
        <f t="shared" si="19"/>
        <v>19</v>
      </c>
      <c r="E18" s="37">
        <f t="shared" si="19"/>
        <v>-30</v>
      </c>
      <c r="F18" s="37">
        <f t="shared" si="19"/>
        <v>29</v>
      </c>
      <c r="G18" s="37">
        <f t="shared" si="19"/>
        <v>4</v>
      </c>
      <c r="H18" s="37">
        <f t="shared" si="19"/>
        <v>59</v>
      </c>
      <c r="I18" s="37">
        <f t="shared" si="19"/>
        <v>3</v>
      </c>
      <c r="J18" s="49">
        <f t="shared" si="3"/>
        <v>-7.3927544255255953</v>
      </c>
      <c r="K18" s="49">
        <v>7.1463292780080749</v>
      </c>
      <c r="L18" s="49">
        <v>14.53908370353367</v>
      </c>
      <c r="M18" s="37">
        <f t="shared" ref="M18:U18" si="20">M14+M22</f>
        <v>3</v>
      </c>
      <c r="N18" s="37">
        <f t="shared" si="20"/>
        <v>85</v>
      </c>
      <c r="O18" s="37">
        <f t="shared" si="20"/>
        <v>6</v>
      </c>
      <c r="P18" s="37">
        <f t="shared" si="20"/>
        <v>43</v>
      </c>
      <c r="Q18" s="37">
        <f t="shared" si="20"/>
        <v>42</v>
      </c>
      <c r="R18" s="37">
        <f t="shared" si="20"/>
        <v>82</v>
      </c>
      <c r="S18" s="37">
        <f t="shared" si="20"/>
        <v>-12</v>
      </c>
      <c r="T18" s="37">
        <f t="shared" si="20"/>
        <v>42</v>
      </c>
      <c r="U18" s="37">
        <f t="shared" si="20"/>
        <v>40</v>
      </c>
      <c r="V18" s="49">
        <v>0.73927544255256095</v>
      </c>
    </row>
    <row r="19" spans="1:22" ht="15" customHeight="1" x14ac:dyDescent="0.15">
      <c r="A19" s="2" t="s">
        <v>19</v>
      </c>
      <c r="B19" s="36">
        <f t="shared" ref="B19:I19" si="21">B15+B16+B21+B23</f>
        <v>-44</v>
      </c>
      <c r="C19" s="36">
        <f t="shared" si="21"/>
        <v>-54</v>
      </c>
      <c r="D19" s="36">
        <f t="shared" si="21"/>
        <v>-49</v>
      </c>
      <c r="E19" s="36">
        <f t="shared" si="21"/>
        <v>-49</v>
      </c>
      <c r="F19" s="36">
        <f t="shared" si="21"/>
        <v>78</v>
      </c>
      <c r="G19" s="36">
        <f t="shared" si="21"/>
        <v>-28</v>
      </c>
      <c r="H19" s="36">
        <f t="shared" si="21"/>
        <v>127</v>
      </c>
      <c r="I19" s="36">
        <f t="shared" si="21"/>
        <v>5</v>
      </c>
      <c r="J19" s="53">
        <f t="shared" si="3"/>
        <v>-5.242104016709078</v>
      </c>
      <c r="K19" s="53">
        <v>8.3445737408838401</v>
      </c>
      <c r="L19" s="53">
        <v>13.586677757592918</v>
      </c>
      <c r="M19" s="36">
        <f t="shared" ref="M19:U19" si="22">M15+M16+M21+M23</f>
        <v>5</v>
      </c>
      <c r="N19" s="36">
        <f t="shared" si="22"/>
        <v>282</v>
      </c>
      <c r="O19" s="36">
        <f t="shared" si="22"/>
        <v>10</v>
      </c>
      <c r="P19" s="36">
        <f t="shared" si="22"/>
        <v>202</v>
      </c>
      <c r="Q19" s="36">
        <f t="shared" si="22"/>
        <v>80</v>
      </c>
      <c r="R19" s="36">
        <f t="shared" si="22"/>
        <v>277</v>
      </c>
      <c r="S19" s="36">
        <f t="shared" si="22"/>
        <v>26</v>
      </c>
      <c r="T19" s="36">
        <f t="shared" si="22"/>
        <v>194</v>
      </c>
      <c r="U19" s="36">
        <f t="shared" si="22"/>
        <v>83</v>
      </c>
      <c r="V19" s="53">
        <v>0.53490857313358475</v>
      </c>
    </row>
    <row r="20" spans="1:22" ht="15" customHeight="1" x14ac:dyDescent="0.15">
      <c r="A20" s="5" t="s">
        <v>18</v>
      </c>
      <c r="B20" s="40">
        <f>E20+M20</f>
        <v>-48</v>
      </c>
      <c r="C20" s="40">
        <v>-27</v>
      </c>
      <c r="D20" s="40">
        <f>G20-I20+O20-S20</f>
        <v>-41</v>
      </c>
      <c r="E20" s="40">
        <f>F20-H20</f>
        <v>-4</v>
      </c>
      <c r="F20" s="40">
        <v>61</v>
      </c>
      <c r="G20" s="40">
        <v>-2</v>
      </c>
      <c r="H20" s="40">
        <v>65</v>
      </c>
      <c r="I20" s="40">
        <v>-10</v>
      </c>
      <c r="J20" s="61">
        <f t="shared" si="3"/>
        <v>-0.50941315255911945</v>
      </c>
      <c r="K20" s="61">
        <v>7.7685505765265912</v>
      </c>
      <c r="L20" s="61">
        <v>8.2779637290857107</v>
      </c>
      <c r="M20" s="40">
        <f>N20-R20</f>
        <v>-44</v>
      </c>
      <c r="N20" s="40">
        <f>SUM(P20:Q20)</f>
        <v>146</v>
      </c>
      <c r="O20" s="41">
        <v>1</v>
      </c>
      <c r="P20" s="41">
        <v>104</v>
      </c>
      <c r="Q20" s="41">
        <v>42</v>
      </c>
      <c r="R20" s="41">
        <f>SUM(T20:U20)</f>
        <v>190</v>
      </c>
      <c r="S20" s="41">
        <v>50</v>
      </c>
      <c r="T20" s="41">
        <v>151</v>
      </c>
      <c r="U20" s="41">
        <v>39</v>
      </c>
      <c r="V20" s="52">
        <v>-5.6035446781503211</v>
      </c>
    </row>
    <row r="21" spans="1:22" ht="15" customHeight="1" x14ac:dyDescent="0.15">
      <c r="A21" s="3" t="s">
        <v>17</v>
      </c>
      <c r="B21" s="42">
        <f t="shared" ref="B21:B38" si="23">E21+M21</f>
        <v>-6</v>
      </c>
      <c r="C21" s="42">
        <v>1</v>
      </c>
      <c r="D21" s="42">
        <f t="shared" ref="D21:D38" si="24">G21-I21+O21-S21</f>
        <v>-33</v>
      </c>
      <c r="E21" s="42">
        <f t="shared" ref="E21:E38" si="25">F21-H21</f>
        <v>-11</v>
      </c>
      <c r="F21" s="42">
        <v>59</v>
      </c>
      <c r="G21" s="42">
        <v>-16</v>
      </c>
      <c r="H21" s="42">
        <v>70</v>
      </c>
      <c r="I21" s="42">
        <v>7</v>
      </c>
      <c r="J21" s="62">
        <f t="shared" si="3"/>
        <v>-1.842544372506941</v>
      </c>
      <c r="K21" s="62">
        <v>9.8827379979917893</v>
      </c>
      <c r="L21" s="62">
        <v>11.72528237049873</v>
      </c>
      <c r="M21" s="42">
        <f t="shared" ref="M21:M38" si="26">N21-R21</f>
        <v>5</v>
      </c>
      <c r="N21" s="42">
        <f>SUM(P21:Q21)</f>
        <v>187</v>
      </c>
      <c r="O21" s="42">
        <v>5</v>
      </c>
      <c r="P21" s="42">
        <v>139</v>
      </c>
      <c r="Q21" s="42">
        <v>48</v>
      </c>
      <c r="R21" s="42">
        <f t="shared" ref="R21:R38" si="27">SUM(T21:U21)</f>
        <v>182</v>
      </c>
      <c r="S21" s="42">
        <v>15</v>
      </c>
      <c r="T21" s="42">
        <v>140</v>
      </c>
      <c r="U21" s="42">
        <v>42</v>
      </c>
      <c r="V21" s="49">
        <v>0.83752016932134055</v>
      </c>
    </row>
    <row r="22" spans="1:22" ht="15" customHeight="1" x14ac:dyDescent="0.15">
      <c r="A22" s="3" t="s">
        <v>16</v>
      </c>
      <c r="B22" s="42">
        <f t="shared" si="23"/>
        <v>-21</v>
      </c>
      <c r="C22" s="42">
        <v>-11</v>
      </c>
      <c r="D22" s="42">
        <f t="shared" si="24"/>
        <v>5</v>
      </c>
      <c r="E22" s="42">
        <f t="shared" si="25"/>
        <v>-12</v>
      </c>
      <c r="F22" s="42">
        <v>14</v>
      </c>
      <c r="G22" s="42">
        <v>2</v>
      </c>
      <c r="H22" s="42">
        <v>26</v>
      </c>
      <c r="I22" s="42">
        <v>1</v>
      </c>
      <c r="J22" s="62">
        <f t="shared" si="3"/>
        <v>-6.3194526603741448</v>
      </c>
      <c r="K22" s="62">
        <v>7.3726947704365049</v>
      </c>
      <c r="L22" s="62">
        <v>13.69214743081065</v>
      </c>
      <c r="M22" s="42">
        <f>N22-R22</f>
        <v>-9</v>
      </c>
      <c r="N22" s="42">
        <f t="shared" ref="N22:N38" si="28">SUM(P22:Q22)</f>
        <v>38</v>
      </c>
      <c r="O22" s="42">
        <v>6</v>
      </c>
      <c r="P22" s="42">
        <v>20</v>
      </c>
      <c r="Q22" s="42">
        <v>18</v>
      </c>
      <c r="R22" s="42">
        <f t="shared" si="27"/>
        <v>47</v>
      </c>
      <c r="S22" s="42">
        <v>2</v>
      </c>
      <c r="T22" s="42">
        <v>23</v>
      </c>
      <c r="U22" s="42">
        <v>24</v>
      </c>
      <c r="V22" s="49">
        <v>-4.7395894952806081</v>
      </c>
    </row>
    <row r="23" spans="1:22" ht="15" customHeight="1" x14ac:dyDescent="0.15">
      <c r="A23" s="1" t="s">
        <v>15</v>
      </c>
      <c r="B23" s="43">
        <f t="shared" si="23"/>
        <v>-8</v>
      </c>
      <c r="C23" s="43">
        <v>-15</v>
      </c>
      <c r="D23" s="43">
        <f t="shared" si="24"/>
        <v>-13</v>
      </c>
      <c r="E23" s="43">
        <f t="shared" si="25"/>
        <v>-11</v>
      </c>
      <c r="F23" s="43">
        <v>8</v>
      </c>
      <c r="G23" s="43">
        <v>-7</v>
      </c>
      <c r="H23" s="43">
        <v>19</v>
      </c>
      <c r="I23" s="43">
        <v>-3</v>
      </c>
      <c r="J23" s="63">
        <f t="shared" si="3"/>
        <v>-8.1842735565407949</v>
      </c>
      <c r="K23" s="63">
        <v>5.9521989502114865</v>
      </c>
      <c r="L23" s="63">
        <v>14.136472506752281</v>
      </c>
      <c r="M23" s="43">
        <f t="shared" si="26"/>
        <v>3</v>
      </c>
      <c r="N23" s="43">
        <f t="shared" si="28"/>
        <v>56</v>
      </c>
      <c r="O23" s="43">
        <v>5</v>
      </c>
      <c r="P23" s="43">
        <v>48</v>
      </c>
      <c r="Q23" s="43">
        <v>8</v>
      </c>
      <c r="R23" s="43">
        <f t="shared" si="27"/>
        <v>53</v>
      </c>
      <c r="S23" s="47">
        <v>14</v>
      </c>
      <c r="T23" s="47">
        <v>39</v>
      </c>
      <c r="U23" s="47">
        <v>14</v>
      </c>
      <c r="V23" s="54">
        <v>2.23207460632932</v>
      </c>
    </row>
    <row r="24" spans="1:22" ht="15" customHeight="1" x14ac:dyDescent="0.15">
      <c r="A24" s="7" t="s">
        <v>14</v>
      </c>
      <c r="B24" s="45">
        <f t="shared" si="23"/>
        <v>6</v>
      </c>
      <c r="C24" s="45">
        <v>11</v>
      </c>
      <c r="D24" s="45">
        <f t="shared" si="24"/>
        <v>22</v>
      </c>
      <c r="E24" s="40">
        <f t="shared" si="25"/>
        <v>-2</v>
      </c>
      <c r="F24" s="45">
        <v>4</v>
      </c>
      <c r="G24" s="45">
        <v>-1</v>
      </c>
      <c r="H24" s="45">
        <v>6</v>
      </c>
      <c r="I24" s="46">
        <v>-5</v>
      </c>
      <c r="J24" s="73">
        <f t="shared" si="3"/>
        <v>-4.4489679003918745</v>
      </c>
      <c r="K24" s="73">
        <v>8.897935800783749</v>
      </c>
      <c r="L24" s="73">
        <v>13.346903701175624</v>
      </c>
      <c r="M24" s="40">
        <f t="shared" si="26"/>
        <v>8</v>
      </c>
      <c r="N24" s="45">
        <f t="shared" si="28"/>
        <v>19</v>
      </c>
      <c r="O24" s="45">
        <v>14</v>
      </c>
      <c r="P24" s="45">
        <v>11</v>
      </c>
      <c r="Q24" s="45">
        <v>8</v>
      </c>
      <c r="R24" s="45">
        <f t="shared" si="27"/>
        <v>11</v>
      </c>
      <c r="S24" s="45">
        <v>-4</v>
      </c>
      <c r="T24" s="45">
        <v>2</v>
      </c>
      <c r="U24" s="45">
        <v>9</v>
      </c>
      <c r="V24" s="51">
        <v>17.795871601567491</v>
      </c>
    </row>
    <row r="25" spans="1:22" ht="15" customHeight="1" x14ac:dyDescent="0.15">
      <c r="A25" s="5" t="s">
        <v>13</v>
      </c>
      <c r="B25" s="40">
        <f t="shared" si="23"/>
        <v>-4</v>
      </c>
      <c r="C25" s="40">
        <v>-7</v>
      </c>
      <c r="D25" s="40">
        <f t="shared" si="24"/>
        <v>-5</v>
      </c>
      <c r="E25" s="40">
        <f t="shared" si="25"/>
        <v>-2</v>
      </c>
      <c r="F25" s="40">
        <v>0</v>
      </c>
      <c r="G25" s="40">
        <v>-1</v>
      </c>
      <c r="H25" s="40">
        <v>2</v>
      </c>
      <c r="I25" s="40">
        <v>2</v>
      </c>
      <c r="J25" s="61">
        <f t="shared" si="3"/>
        <v>-16.341698193458839</v>
      </c>
      <c r="K25" s="61">
        <v>0</v>
      </c>
      <c r="L25" s="61">
        <v>16.341698193458839</v>
      </c>
      <c r="M25" s="40">
        <f t="shared" si="26"/>
        <v>-2</v>
      </c>
      <c r="N25" s="40">
        <f t="shared" si="28"/>
        <v>3</v>
      </c>
      <c r="O25" s="40">
        <v>2</v>
      </c>
      <c r="P25" s="40">
        <v>2</v>
      </c>
      <c r="Q25" s="40">
        <v>1</v>
      </c>
      <c r="R25" s="40">
        <f t="shared" si="27"/>
        <v>5</v>
      </c>
      <c r="S25" s="41">
        <v>4</v>
      </c>
      <c r="T25" s="41">
        <v>3</v>
      </c>
      <c r="U25" s="41">
        <v>2</v>
      </c>
      <c r="V25" s="52">
        <v>-16.341698193458839</v>
      </c>
    </row>
    <row r="26" spans="1:22" ht="15" customHeight="1" x14ac:dyDescent="0.15">
      <c r="A26" s="3" t="s">
        <v>12</v>
      </c>
      <c r="B26" s="42">
        <f t="shared" si="23"/>
        <v>-16</v>
      </c>
      <c r="C26" s="42">
        <v>-11</v>
      </c>
      <c r="D26" s="42">
        <f t="shared" si="24"/>
        <v>-10</v>
      </c>
      <c r="E26" s="42">
        <f t="shared" si="25"/>
        <v>-6</v>
      </c>
      <c r="F26" s="42">
        <v>1</v>
      </c>
      <c r="G26" s="42">
        <v>-1</v>
      </c>
      <c r="H26" s="42">
        <v>7</v>
      </c>
      <c r="I26" s="42">
        <v>4</v>
      </c>
      <c r="J26" s="62">
        <f t="shared" si="3"/>
        <v>-22.803473625023429</v>
      </c>
      <c r="K26" s="62">
        <v>3.8005789375039045</v>
      </c>
      <c r="L26" s="62">
        <v>26.604052562527333</v>
      </c>
      <c r="M26" s="42">
        <f t="shared" si="26"/>
        <v>-10</v>
      </c>
      <c r="N26" s="42">
        <f t="shared" si="28"/>
        <v>3</v>
      </c>
      <c r="O26" s="42">
        <v>2</v>
      </c>
      <c r="P26" s="42">
        <v>2</v>
      </c>
      <c r="Q26" s="42">
        <v>1</v>
      </c>
      <c r="R26" s="42">
        <f t="shared" si="27"/>
        <v>13</v>
      </c>
      <c r="S26" s="42">
        <v>7</v>
      </c>
      <c r="T26" s="42">
        <v>10</v>
      </c>
      <c r="U26" s="42">
        <v>3</v>
      </c>
      <c r="V26" s="49">
        <v>-38.005789375039043</v>
      </c>
    </row>
    <row r="27" spans="1:22" ht="15" customHeight="1" x14ac:dyDescent="0.15">
      <c r="A27" s="1" t="s">
        <v>11</v>
      </c>
      <c r="B27" s="43">
        <f t="shared" si="23"/>
        <v>-4</v>
      </c>
      <c r="C27" s="43">
        <v>2</v>
      </c>
      <c r="D27" s="43">
        <f t="shared" si="24"/>
        <v>12</v>
      </c>
      <c r="E27" s="43">
        <f t="shared" si="25"/>
        <v>-6</v>
      </c>
      <c r="F27" s="43">
        <v>1</v>
      </c>
      <c r="G27" s="43">
        <v>-1</v>
      </c>
      <c r="H27" s="43">
        <v>7</v>
      </c>
      <c r="I27" s="43">
        <v>-2</v>
      </c>
      <c r="J27" s="63">
        <f t="shared" si="3"/>
        <v>-9.0721922807657087</v>
      </c>
      <c r="K27" s="63">
        <v>1.5120320467942847</v>
      </c>
      <c r="L27" s="63">
        <v>10.584224327559994</v>
      </c>
      <c r="M27" s="43">
        <f t="shared" si="26"/>
        <v>2</v>
      </c>
      <c r="N27" s="43">
        <f t="shared" si="28"/>
        <v>10</v>
      </c>
      <c r="O27" s="47">
        <v>-1</v>
      </c>
      <c r="P27" s="47">
        <v>5</v>
      </c>
      <c r="Q27" s="47">
        <v>5</v>
      </c>
      <c r="R27" s="47">
        <f t="shared" si="27"/>
        <v>8</v>
      </c>
      <c r="S27" s="47">
        <v>-12</v>
      </c>
      <c r="T27" s="47">
        <v>5</v>
      </c>
      <c r="U27" s="47">
        <v>3</v>
      </c>
      <c r="V27" s="54">
        <v>3.0240640935885708</v>
      </c>
    </row>
    <row r="28" spans="1:22" ht="15" customHeight="1" x14ac:dyDescent="0.15">
      <c r="A28" s="5" t="s">
        <v>10</v>
      </c>
      <c r="B28" s="40">
        <f t="shared" si="23"/>
        <v>-3</v>
      </c>
      <c r="C28" s="40">
        <v>8</v>
      </c>
      <c r="D28" s="40">
        <f t="shared" si="24"/>
        <v>-3</v>
      </c>
      <c r="E28" s="40">
        <f t="shared" si="25"/>
        <v>-2</v>
      </c>
      <c r="F28" s="40">
        <v>3</v>
      </c>
      <c r="G28" s="40">
        <v>1</v>
      </c>
      <c r="H28" s="40">
        <v>5</v>
      </c>
      <c r="I28" s="40">
        <v>0</v>
      </c>
      <c r="J28" s="61">
        <f t="shared" si="3"/>
        <v>-8.0233005440457195</v>
      </c>
      <c r="K28" s="61">
        <v>12.034950816068582</v>
      </c>
      <c r="L28" s="61">
        <v>20.058251360114301</v>
      </c>
      <c r="M28" s="40">
        <f t="shared" si="26"/>
        <v>-1</v>
      </c>
      <c r="N28" s="40">
        <f t="shared" si="28"/>
        <v>4</v>
      </c>
      <c r="O28" s="40">
        <v>-2</v>
      </c>
      <c r="P28" s="40">
        <v>2</v>
      </c>
      <c r="Q28" s="40">
        <v>2</v>
      </c>
      <c r="R28" s="40">
        <f t="shared" si="27"/>
        <v>5</v>
      </c>
      <c r="S28" s="40">
        <v>2</v>
      </c>
      <c r="T28" s="40">
        <v>4</v>
      </c>
      <c r="U28" s="40">
        <v>1</v>
      </c>
      <c r="V28" s="48">
        <v>-4.0116502720228588</v>
      </c>
    </row>
    <row r="29" spans="1:22" ht="15" customHeight="1" x14ac:dyDescent="0.15">
      <c r="A29" s="3" t="s">
        <v>9</v>
      </c>
      <c r="B29" s="42">
        <f t="shared" si="23"/>
        <v>0</v>
      </c>
      <c r="C29" s="42">
        <v>5</v>
      </c>
      <c r="D29" s="42">
        <f t="shared" si="24"/>
        <v>3</v>
      </c>
      <c r="E29" s="42">
        <f>F29-H29</f>
        <v>-6</v>
      </c>
      <c r="F29" s="42">
        <v>5</v>
      </c>
      <c r="G29" s="42">
        <v>0</v>
      </c>
      <c r="H29" s="42">
        <v>11</v>
      </c>
      <c r="I29" s="42">
        <v>4</v>
      </c>
      <c r="J29" s="62">
        <f t="shared" si="3"/>
        <v>-9.1414546183129666</v>
      </c>
      <c r="K29" s="62">
        <v>7.6178788485941356</v>
      </c>
      <c r="L29" s="62">
        <v>16.759333466907101</v>
      </c>
      <c r="M29" s="42">
        <f t="shared" si="26"/>
        <v>6</v>
      </c>
      <c r="N29" s="42">
        <f t="shared" si="28"/>
        <v>24</v>
      </c>
      <c r="O29" s="42">
        <v>6</v>
      </c>
      <c r="P29" s="42">
        <v>13</v>
      </c>
      <c r="Q29" s="42">
        <v>11</v>
      </c>
      <c r="R29" s="42">
        <f t="shared" si="27"/>
        <v>18</v>
      </c>
      <c r="S29" s="42">
        <v>-1</v>
      </c>
      <c r="T29" s="42">
        <v>9</v>
      </c>
      <c r="U29" s="42">
        <v>9</v>
      </c>
      <c r="V29" s="49">
        <v>9.141454618312963</v>
      </c>
    </row>
    <row r="30" spans="1:22" ht="15" customHeight="1" x14ac:dyDescent="0.15">
      <c r="A30" s="3" t="s">
        <v>8</v>
      </c>
      <c r="B30" s="42">
        <f t="shared" si="23"/>
        <v>-8</v>
      </c>
      <c r="C30" s="42">
        <v>3</v>
      </c>
      <c r="D30" s="42">
        <f t="shared" si="24"/>
        <v>-1</v>
      </c>
      <c r="E30" s="42">
        <f t="shared" si="25"/>
        <v>-7</v>
      </c>
      <c r="F30" s="42">
        <v>4</v>
      </c>
      <c r="G30" s="42">
        <v>3</v>
      </c>
      <c r="H30" s="42">
        <v>11</v>
      </c>
      <c r="I30" s="42">
        <v>2</v>
      </c>
      <c r="J30" s="62">
        <f t="shared" si="3"/>
        <v>-10.483255512428096</v>
      </c>
      <c r="K30" s="62">
        <v>5.9904317213874823</v>
      </c>
      <c r="L30" s="62">
        <v>16.473687233815578</v>
      </c>
      <c r="M30" s="42">
        <f t="shared" si="26"/>
        <v>-1</v>
      </c>
      <c r="N30" s="42">
        <f t="shared" si="28"/>
        <v>7</v>
      </c>
      <c r="O30" s="42">
        <v>-8</v>
      </c>
      <c r="P30" s="42">
        <v>4</v>
      </c>
      <c r="Q30" s="42">
        <v>3</v>
      </c>
      <c r="R30" s="42">
        <f t="shared" si="27"/>
        <v>8</v>
      </c>
      <c r="S30" s="42">
        <v>-6</v>
      </c>
      <c r="T30" s="42">
        <v>4</v>
      </c>
      <c r="U30" s="42">
        <v>4</v>
      </c>
      <c r="V30" s="49">
        <v>-1.4976079303468701</v>
      </c>
    </row>
    <row r="31" spans="1:22" ht="15" customHeight="1" x14ac:dyDescent="0.15">
      <c r="A31" s="1" t="s">
        <v>7</v>
      </c>
      <c r="B31" s="43">
        <f t="shared" si="23"/>
        <v>5</v>
      </c>
      <c r="C31" s="43">
        <v>5</v>
      </c>
      <c r="D31" s="43">
        <f t="shared" si="24"/>
        <v>15</v>
      </c>
      <c r="E31" s="43">
        <f t="shared" si="25"/>
        <v>-3</v>
      </c>
      <c r="F31" s="43">
        <v>3</v>
      </c>
      <c r="G31" s="43">
        <v>-2</v>
      </c>
      <c r="H31" s="43">
        <v>6</v>
      </c>
      <c r="I31" s="43">
        <v>-4</v>
      </c>
      <c r="J31" s="63">
        <f t="shared" si="3"/>
        <v>-5.1214412998638963</v>
      </c>
      <c r="K31" s="63">
        <v>5.1214412998638963</v>
      </c>
      <c r="L31" s="63">
        <v>10.242882599727793</v>
      </c>
      <c r="M31" s="43">
        <f t="shared" si="26"/>
        <v>8</v>
      </c>
      <c r="N31" s="43">
        <f t="shared" si="28"/>
        <v>12</v>
      </c>
      <c r="O31" s="43">
        <v>4</v>
      </c>
      <c r="P31" s="43">
        <v>4</v>
      </c>
      <c r="Q31" s="43">
        <v>8</v>
      </c>
      <c r="R31" s="43">
        <f t="shared" si="27"/>
        <v>4</v>
      </c>
      <c r="S31" s="43">
        <v>-9</v>
      </c>
      <c r="T31" s="43">
        <v>2</v>
      </c>
      <c r="U31" s="43">
        <v>2</v>
      </c>
      <c r="V31" s="53">
        <v>13.657176799637057</v>
      </c>
    </row>
    <row r="32" spans="1:22" ht="15" customHeight="1" x14ac:dyDescent="0.15">
      <c r="A32" s="5" t="s">
        <v>6</v>
      </c>
      <c r="B32" s="40">
        <f t="shared" si="23"/>
        <v>0</v>
      </c>
      <c r="C32" s="40">
        <v>-2</v>
      </c>
      <c r="D32" s="40">
        <f t="shared" si="24"/>
        <v>5</v>
      </c>
      <c r="E32" s="40">
        <f t="shared" si="25"/>
        <v>0</v>
      </c>
      <c r="F32" s="40">
        <v>2</v>
      </c>
      <c r="G32" s="40">
        <v>0</v>
      </c>
      <c r="H32" s="40">
        <v>2</v>
      </c>
      <c r="I32" s="40">
        <v>0</v>
      </c>
      <c r="J32" s="61">
        <f t="shared" si="3"/>
        <v>0</v>
      </c>
      <c r="K32" s="61">
        <v>14.545019825061267</v>
      </c>
      <c r="L32" s="61">
        <v>14.545019825061267</v>
      </c>
      <c r="M32" s="40">
        <f t="shared" si="26"/>
        <v>0</v>
      </c>
      <c r="N32" s="40">
        <f t="shared" si="28"/>
        <v>3</v>
      </c>
      <c r="O32" s="41">
        <v>1</v>
      </c>
      <c r="P32" s="41">
        <v>1</v>
      </c>
      <c r="Q32" s="41">
        <v>2</v>
      </c>
      <c r="R32" s="41">
        <f t="shared" si="27"/>
        <v>3</v>
      </c>
      <c r="S32" s="41">
        <v>-4</v>
      </c>
      <c r="T32" s="41">
        <v>0</v>
      </c>
      <c r="U32" s="41">
        <v>3</v>
      </c>
      <c r="V32" s="52">
        <v>0</v>
      </c>
    </row>
    <row r="33" spans="1:22" ht="15" customHeight="1" x14ac:dyDescent="0.15">
      <c r="A33" s="3" t="s">
        <v>5</v>
      </c>
      <c r="B33" s="42">
        <f t="shared" si="23"/>
        <v>-9</v>
      </c>
      <c r="C33" s="42">
        <v>-5</v>
      </c>
      <c r="D33" s="42">
        <f t="shared" si="24"/>
        <v>-8</v>
      </c>
      <c r="E33" s="42">
        <f t="shared" si="25"/>
        <v>-13</v>
      </c>
      <c r="F33" s="42">
        <v>1</v>
      </c>
      <c r="G33" s="42">
        <v>-4</v>
      </c>
      <c r="H33" s="42">
        <v>14</v>
      </c>
      <c r="I33" s="42">
        <v>4</v>
      </c>
      <c r="J33" s="62">
        <f t="shared" si="3"/>
        <v>-20.265393370717895</v>
      </c>
      <c r="K33" s="62">
        <v>1.5588764131321458</v>
      </c>
      <c r="L33" s="62">
        <v>21.824269783850042</v>
      </c>
      <c r="M33" s="42">
        <f t="shared" si="26"/>
        <v>4</v>
      </c>
      <c r="N33" s="42">
        <f t="shared" si="28"/>
        <v>9</v>
      </c>
      <c r="O33" s="42">
        <v>-6</v>
      </c>
      <c r="P33" s="42">
        <v>4</v>
      </c>
      <c r="Q33" s="42">
        <v>5</v>
      </c>
      <c r="R33" s="42">
        <f t="shared" si="27"/>
        <v>5</v>
      </c>
      <c r="S33" s="42">
        <v>-6</v>
      </c>
      <c r="T33" s="42">
        <v>0</v>
      </c>
      <c r="U33" s="42">
        <v>5</v>
      </c>
      <c r="V33" s="49">
        <v>6.235505652528583</v>
      </c>
    </row>
    <row r="34" spans="1:22" ht="15" customHeight="1" x14ac:dyDescent="0.15">
      <c r="A34" s="3" t="s">
        <v>4</v>
      </c>
      <c r="B34" s="42">
        <f t="shared" si="23"/>
        <v>-3</v>
      </c>
      <c r="C34" s="42">
        <v>-16</v>
      </c>
      <c r="D34" s="42">
        <f t="shared" si="24"/>
        <v>-1</v>
      </c>
      <c r="E34" s="42">
        <f t="shared" si="25"/>
        <v>-3</v>
      </c>
      <c r="F34" s="42">
        <v>4</v>
      </c>
      <c r="G34" s="42">
        <v>0</v>
      </c>
      <c r="H34" s="42">
        <v>7</v>
      </c>
      <c r="I34" s="42">
        <v>0</v>
      </c>
      <c r="J34" s="62">
        <f t="shared" si="3"/>
        <v>-7.027970681488517</v>
      </c>
      <c r="K34" s="62">
        <v>9.3706275753180233</v>
      </c>
      <c r="L34" s="62">
        <v>16.39859825680654</v>
      </c>
      <c r="M34" s="42">
        <f t="shared" si="26"/>
        <v>0</v>
      </c>
      <c r="N34" s="42">
        <f t="shared" si="28"/>
        <v>13</v>
      </c>
      <c r="O34" s="42">
        <v>8</v>
      </c>
      <c r="P34" s="42">
        <v>3</v>
      </c>
      <c r="Q34" s="42">
        <v>10</v>
      </c>
      <c r="R34" s="42">
        <f t="shared" si="27"/>
        <v>13</v>
      </c>
      <c r="S34" s="42">
        <v>9</v>
      </c>
      <c r="T34" s="42">
        <v>10</v>
      </c>
      <c r="U34" s="42">
        <v>3</v>
      </c>
      <c r="V34" s="49">
        <v>0</v>
      </c>
    </row>
    <row r="35" spans="1:22" ht="15" customHeight="1" x14ac:dyDescent="0.15">
      <c r="A35" s="1" t="s">
        <v>3</v>
      </c>
      <c r="B35" s="43">
        <f t="shared" si="23"/>
        <v>-5</v>
      </c>
      <c r="C35" s="43">
        <v>-9</v>
      </c>
      <c r="D35" s="43">
        <f t="shared" si="24"/>
        <v>-5</v>
      </c>
      <c r="E35" s="43">
        <f t="shared" si="25"/>
        <v>-5</v>
      </c>
      <c r="F35" s="43">
        <v>2</v>
      </c>
      <c r="G35" s="43">
        <v>-3</v>
      </c>
      <c r="H35" s="43">
        <v>7</v>
      </c>
      <c r="I35" s="43">
        <v>0</v>
      </c>
      <c r="J35" s="63">
        <f t="shared" si="3"/>
        <v>-11.669171009303366</v>
      </c>
      <c r="K35" s="63">
        <v>4.6676684037213461</v>
      </c>
      <c r="L35" s="63">
        <v>16.336839413024713</v>
      </c>
      <c r="M35" s="43">
        <f>N35-R35</f>
        <v>0</v>
      </c>
      <c r="N35" s="43">
        <f t="shared" si="28"/>
        <v>9</v>
      </c>
      <c r="O35" s="47">
        <v>-2</v>
      </c>
      <c r="P35" s="47">
        <v>6</v>
      </c>
      <c r="Q35" s="47">
        <v>3</v>
      </c>
      <c r="R35" s="47">
        <f t="shared" si="27"/>
        <v>9</v>
      </c>
      <c r="S35" s="47">
        <v>0</v>
      </c>
      <c r="T35" s="47">
        <v>1</v>
      </c>
      <c r="U35" s="47">
        <v>8</v>
      </c>
      <c r="V35" s="54">
        <v>0</v>
      </c>
    </row>
    <row r="36" spans="1:22" ht="15" customHeight="1" x14ac:dyDescent="0.15">
      <c r="A36" s="5" t="s">
        <v>2</v>
      </c>
      <c r="B36" s="40">
        <f t="shared" si="23"/>
        <v>-9</v>
      </c>
      <c r="C36" s="40">
        <v>-12</v>
      </c>
      <c r="D36" s="40">
        <f t="shared" si="24"/>
        <v>2</v>
      </c>
      <c r="E36" s="40">
        <f t="shared" si="25"/>
        <v>-3</v>
      </c>
      <c r="F36" s="40">
        <v>0</v>
      </c>
      <c r="G36" s="40">
        <v>0</v>
      </c>
      <c r="H36" s="40">
        <v>3</v>
      </c>
      <c r="I36" s="40">
        <v>-2</v>
      </c>
      <c r="J36" s="61">
        <f t="shared" si="3"/>
        <v>-17.408861826102164</v>
      </c>
      <c r="K36" s="61">
        <v>0</v>
      </c>
      <c r="L36" s="61">
        <v>17.408861826102164</v>
      </c>
      <c r="M36" s="40">
        <f t="shared" si="26"/>
        <v>-6</v>
      </c>
      <c r="N36" s="40">
        <f t="shared" si="28"/>
        <v>2</v>
      </c>
      <c r="O36" s="40">
        <v>1</v>
      </c>
      <c r="P36" s="40">
        <v>1</v>
      </c>
      <c r="Q36" s="40">
        <v>1</v>
      </c>
      <c r="R36" s="40">
        <f t="shared" si="27"/>
        <v>8</v>
      </c>
      <c r="S36" s="40">
        <v>1</v>
      </c>
      <c r="T36" s="40">
        <v>2</v>
      </c>
      <c r="U36" s="40">
        <v>6</v>
      </c>
      <c r="V36" s="48">
        <v>-34.817723652204329</v>
      </c>
    </row>
    <row r="37" spans="1:22" ht="15" customHeight="1" x14ac:dyDescent="0.15">
      <c r="A37" s="3" t="s">
        <v>1</v>
      </c>
      <c r="B37" s="42">
        <f t="shared" si="23"/>
        <v>-4</v>
      </c>
      <c r="C37" s="42">
        <v>1</v>
      </c>
      <c r="D37" s="42">
        <f t="shared" si="24"/>
        <v>-3</v>
      </c>
      <c r="E37" s="42">
        <f t="shared" si="25"/>
        <v>-3</v>
      </c>
      <c r="F37" s="42">
        <v>2</v>
      </c>
      <c r="G37" s="42">
        <v>2</v>
      </c>
      <c r="H37" s="42">
        <v>5</v>
      </c>
      <c r="I37" s="42">
        <v>3</v>
      </c>
      <c r="J37" s="62">
        <f t="shared" si="3"/>
        <v>-25.633222529144625</v>
      </c>
      <c r="K37" s="62">
        <v>17.088815019429745</v>
      </c>
      <c r="L37" s="62">
        <v>42.72203754857437</v>
      </c>
      <c r="M37" s="42">
        <f t="shared" si="26"/>
        <v>-1</v>
      </c>
      <c r="N37" s="42">
        <f t="shared" si="28"/>
        <v>0</v>
      </c>
      <c r="O37" s="42">
        <v>-4</v>
      </c>
      <c r="P37" s="42">
        <v>0</v>
      </c>
      <c r="Q37" s="42">
        <v>0</v>
      </c>
      <c r="R37" s="42">
        <f t="shared" si="27"/>
        <v>1</v>
      </c>
      <c r="S37" s="42">
        <v>-2</v>
      </c>
      <c r="T37" s="42">
        <v>1</v>
      </c>
      <c r="U37" s="42">
        <v>0</v>
      </c>
      <c r="V37" s="49">
        <v>-8.5444075097148726</v>
      </c>
    </row>
    <row r="38" spans="1:22" ht="15" customHeight="1" x14ac:dyDescent="0.15">
      <c r="A38" s="1" t="s">
        <v>0</v>
      </c>
      <c r="B38" s="43">
        <f t="shared" si="23"/>
        <v>0</v>
      </c>
      <c r="C38" s="43">
        <v>3</v>
      </c>
      <c r="D38" s="43">
        <f t="shared" si="24"/>
        <v>7</v>
      </c>
      <c r="E38" s="43">
        <f t="shared" si="25"/>
        <v>0</v>
      </c>
      <c r="F38" s="43">
        <v>0</v>
      </c>
      <c r="G38" s="43">
        <v>0</v>
      </c>
      <c r="H38" s="43">
        <v>0</v>
      </c>
      <c r="I38" s="43">
        <v>-4</v>
      </c>
      <c r="J38" s="63">
        <f t="shared" si="3"/>
        <v>0</v>
      </c>
      <c r="K38" s="63">
        <v>0</v>
      </c>
      <c r="L38" s="63">
        <v>0</v>
      </c>
      <c r="M38" s="43">
        <f t="shared" si="26"/>
        <v>0</v>
      </c>
      <c r="N38" s="43">
        <f t="shared" si="28"/>
        <v>3</v>
      </c>
      <c r="O38" s="43">
        <v>2</v>
      </c>
      <c r="P38" s="43">
        <v>0</v>
      </c>
      <c r="Q38" s="43">
        <v>3</v>
      </c>
      <c r="R38" s="43">
        <f t="shared" si="27"/>
        <v>3</v>
      </c>
      <c r="S38" s="43">
        <v>-1</v>
      </c>
      <c r="T38" s="43">
        <v>1</v>
      </c>
      <c r="U38" s="43">
        <v>2</v>
      </c>
      <c r="V38" s="53">
        <v>0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S21" sqref="S21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51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I9" si="0">B10+B11</f>
        <v>-129</v>
      </c>
      <c r="C9" s="34">
        <f t="shared" si="0"/>
        <v>-112</v>
      </c>
      <c r="D9" s="34">
        <f t="shared" si="0"/>
        <v>32</v>
      </c>
      <c r="E9" s="34">
        <f t="shared" si="0"/>
        <v>-104</v>
      </c>
      <c r="F9" s="34">
        <f t="shared" si="0"/>
        <v>195</v>
      </c>
      <c r="G9" s="34">
        <f t="shared" si="0"/>
        <v>24</v>
      </c>
      <c r="H9" s="34">
        <f t="shared" si="0"/>
        <v>299</v>
      </c>
      <c r="I9" s="34">
        <f t="shared" si="0"/>
        <v>9</v>
      </c>
      <c r="J9" s="51">
        <f>K9-L9</f>
        <v>-4.1838624589384104</v>
      </c>
      <c r="K9" s="51">
        <v>7.8447421105095181</v>
      </c>
      <c r="L9" s="51">
        <v>12.028604569447928</v>
      </c>
      <c r="M9" s="34">
        <f t="shared" ref="M9:U9" si="1">M10+M11</f>
        <v>-25</v>
      </c>
      <c r="N9" s="34">
        <f t="shared" si="1"/>
        <v>563</v>
      </c>
      <c r="O9" s="34">
        <f t="shared" si="1"/>
        <v>57</v>
      </c>
      <c r="P9" s="34">
        <f t="shared" si="1"/>
        <v>377</v>
      </c>
      <c r="Q9" s="34">
        <f t="shared" si="1"/>
        <v>186</v>
      </c>
      <c r="R9" s="34">
        <f>R10+R11</f>
        <v>588</v>
      </c>
      <c r="S9" s="34">
        <f t="shared" si="1"/>
        <v>40</v>
      </c>
      <c r="T9" s="34">
        <f t="shared" si="1"/>
        <v>402</v>
      </c>
      <c r="U9" s="34">
        <f t="shared" si="1"/>
        <v>186</v>
      </c>
      <c r="V9" s="51">
        <v>-1.005736168014046</v>
      </c>
    </row>
    <row r="10" spans="1:22" ht="15" customHeight="1" x14ac:dyDescent="0.15">
      <c r="A10" s="6" t="s">
        <v>28</v>
      </c>
      <c r="B10" s="35">
        <f t="shared" ref="B10:I10" si="2">B20+B21+B22+B23</f>
        <v>-127</v>
      </c>
      <c r="C10" s="35">
        <f t="shared" si="2"/>
        <v>-131</v>
      </c>
      <c r="D10" s="35">
        <f t="shared" si="2"/>
        <v>-76</v>
      </c>
      <c r="E10" s="35">
        <f t="shared" si="2"/>
        <v>-62</v>
      </c>
      <c r="F10" s="35">
        <f t="shared" si="2"/>
        <v>154</v>
      </c>
      <c r="G10" s="35">
        <f t="shared" si="2"/>
        <v>11</v>
      </c>
      <c r="H10" s="35">
        <f t="shared" si="2"/>
        <v>216</v>
      </c>
      <c r="I10" s="35">
        <f t="shared" si="2"/>
        <v>17</v>
      </c>
      <c r="J10" s="48">
        <f t="shared" ref="J10:J38" si="3">K10-L10</f>
        <v>-3.3482552379554544</v>
      </c>
      <c r="K10" s="48">
        <v>8.3166339781474186</v>
      </c>
      <c r="L10" s="48">
        <v>11.664889216102873</v>
      </c>
      <c r="M10" s="35">
        <f t="shared" ref="M10:U10" si="4">M20+M21+M22+M23</f>
        <v>-65</v>
      </c>
      <c r="N10" s="35">
        <f t="shared" si="4"/>
        <v>375</v>
      </c>
      <c r="O10" s="35">
        <f t="shared" si="4"/>
        <v>-29</v>
      </c>
      <c r="P10" s="35">
        <f t="shared" si="4"/>
        <v>273</v>
      </c>
      <c r="Q10" s="35">
        <f t="shared" si="4"/>
        <v>102</v>
      </c>
      <c r="R10" s="35">
        <f t="shared" si="4"/>
        <v>440</v>
      </c>
      <c r="S10" s="35">
        <f t="shared" si="4"/>
        <v>41</v>
      </c>
      <c r="T10" s="35">
        <f t="shared" si="4"/>
        <v>323</v>
      </c>
      <c r="U10" s="35">
        <f t="shared" si="4"/>
        <v>117</v>
      </c>
      <c r="V10" s="48">
        <v>-3.5102675881791008</v>
      </c>
    </row>
    <row r="11" spans="1:22" ht="15" customHeight="1" x14ac:dyDescent="0.15">
      <c r="A11" s="2" t="s">
        <v>27</v>
      </c>
      <c r="B11" s="36">
        <f t="shared" ref="B11:I11" si="5">B12+B13+B14+B15+B16</f>
        <v>-2</v>
      </c>
      <c r="C11" s="36">
        <f t="shared" si="5"/>
        <v>19</v>
      </c>
      <c r="D11" s="36">
        <f t="shared" si="5"/>
        <v>108</v>
      </c>
      <c r="E11" s="36">
        <f t="shared" si="5"/>
        <v>-42</v>
      </c>
      <c r="F11" s="36">
        <f t="shared" si="5"/>
        <v>41</v>
      </c>
      <c r="G11" s="36">
        <f t="shared" si="5"/>
        <v>13</v>
      </c>
      <c r="H11" s="36">
        <f t="shared" si="5"/>
        <v>83</v>
      </c>
      <c r="I11" s="36">
        <f t="shared" si="5"/>
        <v>-8</v>
      </c>
      <c r="J11" s="53">
        <f t="shared" si="3"/>
        <v>-6.6242850698207434</v>
      </c>
      <c r="K11" s="53">
        <v>6.4665639967297714</v>
      </c>
      <c r="L11" s="53">
        <v>13.090849066550515</v>
      </c>
      <c r="M11" s="36">
        <f t="shared" ref="M11:U11" si="6">M12+M13+M14+M15+M16</f>
        <v>40</v>
      </c>
      <c r="N11" s="36">
        <f t="shared" si="6"/>
        <v>188</v>
      </c>
      <c r="O11" s="36">
        <f t="shared" si="6"/>
        <v>86</v>
      </c>
      <c r="P11" s="36">
        <f t="shared" si="6"/>
        <v>104</v>
      </c>
      <c r="Q11" s="36">
        <f t="shared" si="6"/>
        <v>84</v>
      </c>
      <c r="R11" s="36">
        <f t="shared" si="6"/>
        <v>148</v>
      </c>
      <c r="S11" s="36">
        <f t="shared" si="6"/>
        <v>-1</v>
      </c>
      <c r="T11" s="36">
        <f t="shared" si="6"/>
        <v>79</v>
      </c>
      <c r="U11" s="36">
        <f t="shared" si="6"/>
        <v>69</v>
      </c>
      <c r="V11" s="53">
        <v>6.3088429236387995</v>
      </c>
    </row>
    <row r="12" spans="1:22" ht="15" customHeight="1" x14ac:dyDescent="0.15">
      <c r="A12" s="6" t="s">
        <v>26</v>
      </c>
      <c r="B12" s="35">
        <f t="shared" ref="B12:I12" si="7">B24</f>
        <v>-3</v>
      </c>
      <c r="C12" s="35">
        <f t="shared" si="7"/>
        <v>6</v>
      </c>
      <c r="D12" s="35">
        <f t="shared" si="7"/>
        <v>3</v>
      </c>
      <c r="E12" s="35">
        <f t="shared" si="7"/>
        <v>-6</v>
      </c>
      <c r="F12" s="35">
        <f t="shared" si="7"/>
        <v>3</v>
      </c>
      <c r="G12" s="35">
        <f t="shared" si="7"/>
        <v>-1</v>
      </c>
      <c r="H12" s="35">
        <f t="shared" si="7"/>
        <v>9</v>
      </c>
      <c r="I12" s="35">
        <f t="shared" si="7"/>
        <v>2</v>
      </c>
      <c r="J12" s="48">
        <f t="shared" si="3"/>
        <v>-12.063722897937597</v>
      </c>
      <c r="K12" s="48">
        <v>6.0318614489687992</v>
      </c>
      <c r="L12" s="48">
        <v>18.095584346906396</v>
      </c>
      <c r="M12" s="35">
        <f t="shared" ref="M12:U12" si="8">M24</f>
        <v>3</v>
      </c>
      <c r="N12" s="35">
        <f t="shared" si="8"/>
        <v>15</v>
      </c>
      <c r="O12" s="35">
        <f t="shared" si="8"/>
        <v>13</v>
      </c>
      <c r="P12" s="35">
        <f t="shared" si="8"/>
        <v>3</v>
      </c>
      <c r="Q12" s="35">
        <f t="shared" si="8"/>
        <v>12</v>
      </c>
      <c r="R12" s="35">
        <f t="shared" si="8"/>
        <v>12</v>
      </c>
      <c r="S12" s="35">
        <f t="shared" si="8"/>
        <v>7</v>
      </c>
      <c r="T12" s="35">
        <f t="shared" si="8"/>
        <v>5</v>
      </c>
      <c r="U12" s="35">
        <f t="shared" si="8"/>
        <v>7</v>
      </c>
      <c r="V12" s="48">
        <v>6.0318614489688009</v>
      </c>
    </row>
    <row r="13" spans="1:22" ht="15" customHeight="1" x14ac:dyDescent="0.15">
      <c r="A13" s="4" t="s">
        <v>25</v>
      </c>
      <c r="B13" s="37">
        <f t="shared" ref="B13:I13" si="9">B25+B26+B27</f>
        <v>-7</v>
      </c>
      <c r="C13" s="37">
        <f t="shared" si="9"/>
        <v>5</v>
      </c>
      <c r="D13" s="37">
        <f t="shared" si="9"/>
        <v>10</v>
      </c>
      <c r="E13" s="37">
        <f t="shared" si="9"/>
        <v>-5</v>
      </c>
      <c r="F13" s="37">
        <f t="shared" si="9"/>
        <v>8</v>
      </c>
      <c r="G13" s="37">
        <f t="shared" si="9"/>
        <v>2</v>
      </c>
      <c r="H13" s="37">
        <f t="shared" si="9"/>
        <v>13</v>
      </c>
      <c r="I13" s="37">
        <f t="shared" si="9"/>
        <v>-6</v>
      </c>
      <c r="J13" s="49">
        <f t="shared" si="3"/>
        <v>-4.3002898277527741</v>
      </c>
      <c r="K13" s="49">
        <v>6.8804637244044393</v>
      </c>
      <c r="L13" s="49">
        <v>11.180753552157213</v>
      </c>
      <c r="M13" s="37">
        <f t="shared" ref="M13:U13" si="10">M25+M26+M27</f>
        <v>-2</v>
      </c>
      <c r="N13" s="37">
        <f t="shared" si="10"/>
        <v>28</v>
      </c>
      <c r="O13" s="37">
        <f t="shared" si="10"/>
        <v>12</v>
      </c>
      <c r="P13" s="37">
        <f t="shared" si="10"/>
        <v>22</v>
      </c>
      <c r="Q13" s="37">
        <f t="shared" si="10"/>
        <v>6</v>
      </c>
      <c r="R13" s="37">
        <f t="shared" si="10"/>
        <v>30</v>
      </c>
      <c r="S13" s="37">
        <f t="shared" si="10"/>
        <v>10</v>
      </c>
      <c r="T13" s="37">
        <f t="shared" si="10"/>
        <v>25</v>
      </c>
      <c r="U13" s="37">
        <f t="shared" si="10"/>
        <v>5</v>
      </c>
      <c r="V13" s="49">
        <v>-1.7201159311011089</v>
      </c>
    </row>
    <row r="14" spans="1:22" ht="15" customHeight="1" x14ac:dyDescent="0.15">
      <c r="A14" s="4" t="s">
        <v>24</v>
      </c>
      <c r="B14" s="37">
        <f t="shared" ref="B14:I14" si="11">B28+B29+B30+B31</f>
        <v>4</v>
      </c>
      <c r="C14" s="37">
        <f t="shared" si="11"/>
        <v>-17</v>
      </c>
      <c r="D14" s="37">
        <f t="shared" si="11"/>
        <v>43</v>
      </c>
      <c r="E14" s="37">
        <f t="shared" si="11"/>
        <v>-11</v>
      </c>
      <c r="F14" s="37">
        <f t="shared" si="11"/>
        <v>17</v>
      </c>
      <c r="G14" s="37">
        <f t="shared" si="11"/>
        <v>7</v>
      </c>
      <c r="H14" s="37">
        <f t="shared" si="11"/>
        <v>28</v>
      </c>
      <c r="I14" s="37">
        <f t="shared" si="11"/>
        <v>-3</v>
      </c>
      <c r="J14" s="49">
        <f t="shared" si="3"/>
        <v>-4.592444827751863</v>
      </c>
      <c r="K14" s="49">
        <v>7.0974147337983355</v>
      </c>
      <c r="L14" s="49">
        <v>11.689859561550199</v>
      </c>
      <c r="M14" s="37">
        <f t="shared" ref="M14:U14" si="12">M28+M29+M30+M31</f>
        <v>15</v>
      </c>
      <c r="N14" s="37">
        <f t="shared" si="12"/>
        <v>70</v>
      </c>
      <c r="O14" s="37">
        <f t="shared" si="12"/>
        <v>30</v>
      </c>
      <c r="P14" s="37">
        <f t="shared" si="12"/>
        <v>40</v>
      </c>
      <c r="Q14" s="37">
        <f t="shared" si="12"/>
        <v>30</v>
      </c>
      <c r="R14" s="37">
        <f t="shared" si="12"/>
        <v>55</v>
      </c>
      <c r="S14" s="37">
        <f t="shared" si="12"/>
        <v>-3</v>
      </c>
      <c r="T14" s="37">
        <f t="shared" si="12"/>
        <v>27</v>
      </c>
      <c r="U14" s="37">
        <f t="shared" si="12"/>
        <v>28</v>
      </c>
      <c r="V14" s="49">
        <v>6.262424765116176</v>
      </c>
    </row>
    <row r="15" spans="1:22" ht="15" customHeight="1" x14ac:dyDescent="0.15">
      <c r="A15" s="4" t="s">
        <v>23</v>
      </c>
      <c r="B15" s="37">
        <f t="shared" ref="B15:I15" si="13">B32+B33+B34+B35</f>
        <v>5</v>
      </c>
      <c r="C15" s="37">
        <f t="shared" si="13"/>
        <v>18</v>
      </c>
      <c r="D15" s="37">
        <f t="shared" si="13"/>
        <v>29</v>
      </c>
      <c r="E15" s="37">
        <f t="shared" si="13"/>
        <v>-14</v>
      </c>
      <c r="F15" s="37">
        <f t="shared" si="13"/>
        <v>11</v>
      </c>
      <c r="G15" s="37">
        <f t="shared" si="13"/>
        <v>4</v>
      </c>
      <c r="H15" s="37">
        <f t="shared" si="13"/>
        <v>25</v>
      </c>
      <c r="I15" s="37">
        <f t="shared" si="13"/>
        <v>8</v>
      </c>
      <c r="J15" s="49">
        <f t="shared" si="3"/>
        <v>-7.6708413456847371</v>
      </c>
      <c r="K15" s="49">
        <v>6.0270896287522948</v>
      </c>
      <c r="L15" s="49">
        <v>13.697930974437032</v>
      </c>
      <c r="M15" s="37">
        <f t="shared" ref="M15:U15" si="14">M32+M33+M34+M35</f>
        <v>19</v>
      </c>
      <c r="N15" s="37">
        <f t="shared" si="14"/>
        <v>59</v>
      </c>
      <c r="O15" s="37">
        <f t="shared" si="14"/>
        <v>25</v>
      </c>
      <c r="P15" s="37">
        <f t="shared" si="14"/>
        <v>29</v>
      </c>
      <c r="Q15" s="37">
        <f t="shared" si="14"/>
        <v>30</v>
      </c>
      <c r="R15" s="37">
        <f t="shared" si="14"/>
        <v>40</v>
      </c>
      <c r="S15" s="37">
        <f t="shared" si="14"/>
        <v>-8</v>
      </c>
      <c r="T15" s="37">
        <f t="shared" si="14"/>
        <v>17</v>
      </c>
      <c r="U15" s="37">
        <f t="shared" si="14"/>
        <v>23</v>
      </c>
      <c r="V15" s="49">
        <v>10.410427540572151</v>
      </c>
    </row>
    <row r="16" spans="1:22" ht="15" customHeight="1" x14ac:dyDescent="0.15">
      <c r="A16" s="2" t="s">
        <v>22</v>
      </c>
      <c r="B16" s="36">
        <f t="shared" ref="B16:I16" si="15">B36+B37+B38</f>
        <v>-1</v>
      </c>
      <c r="C16" s="36">
        <f t="shared" si="15"/>
        <v>7</v>
      </c>
      <c r="D16" s="36">
        <f t="shared" si="15"/>
        <v>23</v>
      </c>
      <c r="E16" s="36">
        <f t="shared" si="15"/>
        <v>-6</v>
      </c>
      <c r="F16" s="36">
        <f t="shared" si="15"/>
        <v>2</v>
      </c>
      <c r="G16" s="36">
        <f t="shared" si="15"/>
        <v>1</v>
      </c>
      <c r="H16" s="36">
        <f t="shared" si="15"/>
        <v>8</v>
      </c>
      <c r="I16" s="36">
        <f t="shared" si="15"/>
        <v>-9</v>
      </c>
      <c r="J16" s="53">
        <f t="shared" si="3"/>
        <v>-13.046197837548029</v>
      </c>
      <c r="K16" s="53">
        <v>4.3487326125160095</v>
      </c>
      <c r="L16" s="53">
        <v>17.394930450064038</v>
      </c>
      <c r="M16" s="36">
        <f t="shared" ref="M16:U16" si="16">M36+M37+M38</f>
        <v>5</v>
      </c>
      <c r="N16" s="36">
        <f t="shared" si="16"/>
        <v>16</v>
      </c>
      <c r="O16" s="36">
        <f t="shared" si="16"/>
        <v>6</v>
      </c>
      <c r="P16" s="36">
        <f t="shared" si="16"/>
        <v>10</v>
      </c>
      <c r="Q16" s="36">
        <f t="shared" si="16"/>
        <v>6</v>
      </c>
      <c r="R16" s="36">
        <f t="shared" si="16"/>
        <v>11</v>
      </c>
      <c r="S16" s="36">
        <f t="shared" si="16"/>
        <v>-7</v>
      </c>
      <c r="T16" s="36">
        <f t="shared" si="16"/>
        <v>5</v>
      </c>
      <c r="U16" s="36">
        <f t="shared" si="16"/>
        <v>6</v>
      </c>
      <c r="V16" s="53">
        <v>10.871831531290017</v>
      </c>
    </row>
    <row r="17" spans="1:22" ht="15" customHeight="1" x14ac:dyDescent="0.15">
      <c r="A17" s="6" t="s">
        <v>21</v>
      </c>
      <c r="B17" s="35">
        <f t="shared" ref="B17:I17" si="17">B12+B13+B20</f>
        <v>-79</v>
      </c>
      <c r="C17" s="35">
        <f t="shared" si="17"/>
        <v>-74</v>
      </c>
      <c r="D17" s="35">
        <f t="shared" si="17"/>
        <v>-6</v>
      </c>
      <c r="E17" s="35">
        <f t="shared" si="17"/>
        <v>-35</v>
      </c>
      <c r="F17" s="35">
        <f t="shared" si="17"/>
        <v>77</v>
      </c>
      <c r="G17" s="35">
        <f t="shared" si="17"/>
        <v>-1</v>
      </c>
      <c r="H17" s="35">
        <f t="shared" si="17"/>
        <v>112</v>
      </c>
      <c r="I17" s="35">
        <f t="shared" si="17"/>
        <v>-3</v>
      </c>
      <c r="J17" s="48">
        <f t="shared" si="3"/>
        <v>-3.5152842633587671</v>
      </c>
      <c r="K17" s="48">
        <v>7.7336253793892897</v>
      </c>
      <c r="L17" s="48">
        <v>11.248909642748057</v>
      </c>
      <c r="M17" s="35">
        <f t="shared" ref="M17:U17" si="18">M12+M13+M20</f>
        <v>-44</v>
      </c>
      <c r="N17" s="35">
        <f t="shared" si="18"/>
        <v>167</v>
      </c>
      <c r="O17" s="35">
        <f t="shared" si="18"/>
        <v>19</v>
      </c>
      <c r="P17" s="35">
        <f t="shared" si="18"/>
        <v>112</v>
      </c>
      <c r="Q17" s="35">
        <f t="shared" si="18"/>
        <v>55</v>
      </c>
      <c r="R17" s="35">
        <f t="shared" si="18"/>
        <v>211</v>
      </c>
      <c r="S17" s="35">
        <f t="shared" si="18"/>
        <v>27</v>
      </c>
      <c r="T17" s="35">
        <f t="shared" si="18"/>
        <v>166</v>
      </c>
      <c r="U17" s="35">
        <f t="shared" si="18"/>
        <v>45</v>
      </c>
      <c r="V17" s="48">
        <v>-4.4192145025081686</v>
      </c>
    </row>
    <row r="18" spans="1:22" ht="15" customHeight="1" x14ac:dyDescent="0.15">
      <c r="A18" s="4" t="s">
        <v>20</v>
      </c>
      <c r="B18" s="37">
        <f t="shared" ref="B18:I18" si="19">B14+B22</f>
        <v>-24</v>
      </c>
      <c r="C18" s="37">
        <f t="shared" si="19"/>
        <v>-52</v>
      </c>
      <c r="D18" s="37">
        <f t="shared" si="19"/>
        <v>24</v>
      </c>
      <c r="E18" s="37">
        <f t="shared" si="19"/>
        <v>-19</v>
      </c>
      <c r="F18" s="37">
        <f t="shared" si="19"/>
        <v>35</v>
      </c>
      <c r="G18" s="37">
        <f t="shared" si="19"/>
        <v>9</v>
      </c>
      <c r="H18" s="37">
        <f t="shared" si="19"/>
        <v>54</v>
      </c>
      <c r="I18" s="37">
        <f t="shared" si="19"/>
        <v>3</v>
      </c>
      <c r="J18" s="49">
        <f t="shared" si="3"/>
        <v>-4.1982036410260415</v>
      </c>
      <c r="K18" s="49">
        <v>7.7335330229427148</v>
      </c>
      <c r="L18" s="49">
        <v>11.931736663968756</v>
      </c>
      <c r="M18" s="37">
        <f t="shared" ref="M18:U18" si="20">M14+M22</f>
        <v>-5</v>
      </c>
      <c r="N18" s="37">
        <f t="shared" si="20"/>
        <v>104</v>
      </c>
      <c r="O18" s="37">
        <f t="shared" si="20"/>
        <v>25</v>
      </c>
      <c r="P18" s="37">
        <f t="shared" si="20"/>
        <v>55</v>
      </c>
      <c r="Q18" s="37">
        <f t="shared" si="20"/>
        <v>49</v>
      </c>
      <c r="R18" s="37">
        <f t="shared" si="20"/>
        <v>109</v>
      </c>
      <c r="S18" s="37">
        <f t="shared" si="20"/>
        <v>7</v>
      </c>
      <c r="T18" s="37">
        <f t="shared" si="20"/>
        <v>58</v>
      </c>
      <c r="U18" s="37">
        <f t="shared" si="20"/>
        <v>51</v>
      </c>
      <c r="V18" s="49">
        <v>-1.1047904318489614</v>
      </c>
    </row>
    <row r="19" spans="1:22" ht="15" customHeight="1" x14ac:dyDescent="0.15">
      <c r="A19" s="2" t="s">
        <v>19</v>
      </c>
      <c r="B19" s="36">
        <f t="shared" ref="B19:I19" si="21">B15+B16+B21+B23</f>
        <v>-26</v>
      </c>
      <c r="C19" s="36">
        <f t="shared" si="21"/>
        <v>14</v>
      </c>
      <c r="D19" s="36">
        <f t="shared" si="21"/>
        <v>14</v>
      </c>
      <c r="E19" s="36">
        <f t="shared" si="21"/>
        <v>-50</v>
      </c>
      <c r="F19" s="36">
        <f t="shared" si="21"/>
        <v>83</v>
      </c>
      <c r="G19" s="36">
        <f t="shared" si="21"/>
        <v>16</v>
      </c>
      <c r="H19" s="36">
        <f t="shared" si="21"/>
        <v>133</v>
      </c>
      <c r="I19" s="36">
        <f t="shared" si="21"/>
        <v>9</v>
      </c>
      <c r="J19" s="53">
        <f t="shared" si="3"/>
        <v>-4.8192083875879366</v>
      </c>
      <c r="K19" s="53">
        <v>7.9998859233959756</v>
      </c>
      <c r="L19" s="53">
        <v>12.819094310983912</v>
      </c>
      <c r="M19" s="36">
        <f t="shared" ref="M19:U19" si="22">M15+M16+M21+M23</f>
        <v>24</v>
      </c>
      <c r="N19" s="36">
        <f t="shared" si="22"/>
        <v>292</v>
      </c>
      <c r="O19" s="36">
        <f t="shared" si="22"/>
        <v>13</v>
      </c>
      <c r="P19" s="36">
        <f t="shared" si="22"/>
        <v>210</v>
      </c>
      <c r="Q19" s="36">
        <f t="shared" si="22"/>
        <v>82</v>
      </c>
      <c r="R19" s="36">
        <f t="shared" si="22"/>
        <v>268</v>
      </c>
      <c r="S19" s="36">
        <f t="shared" si="22"/>
        <v>6</v>
      </c>
      <c r="T19" s="36">
        <f t="shared" si="22"/>
        <v>178</v>
      </c>
      <c r="U19" s="36">
        <f t="shared" si="22"/>
        <v>90</v>
      </c>
      <c r="V19" s="53">
        <v>2.3132200260422167</v>
      </c>
    </row>
    <row r="20" spans="1:22" ht="15" customHeight="1" x14ac:dyDescent="0.15">
      <c r="A20" s="5" t="s">
        <v>18</v>
      </c>
      <c r="B20" s="40">
        <f>E20+M20</f>
        <v>-69</v>
      </c>
      <c r="C20" s="40">
        <v>-85</v>
      </c>
      <c r="D20" s="40">
        <f>G20-I20+O20-S20</f>
        <v>-19</v>
      </c>
      <c r="E20" s="40">
        <f>F20-H20</f>
        <v>-24</v>
      </c>
      <c r="F20" s="40">
        <v>66</v>
      </c>
      <c r="G20" s="40">
        <v>-2</v>
      </c>
      <c r="H20" s="40">
        <v>90</v>
      </c>
      <c r="I20" s="40">
        <v>1</v>
      </c>
      <c r="J20" s="61">
        <f t="shared" si="3"/>
        <v>-2.8928037873274075</v>
      </c>
      <c r="K20" s="61">
        <v>7.9552104151503666</v>
      </c>
      <c r="L20" s="61">
        <v>10.848014202477774</v>
      </c>
      <c r="M20" s="40">
        <f>N20-R20</f>
        <v>-45</v>
      </c>
      <c r="N20" s="40">
        <f>SUM(P20:Q20)</f>
        <v>124</v>
      </c>
      <c r="O20" s="41">
        <v>-6</v>
      </c>
      <c r="P20" s="41">
        <v>87</v>
      </c>
      <c r="Q20" s="41">
        <v>37</v>
      </c>
      <c r="R20" s="41">
        <f>SUM(T20:U20)</f>
        <v>169</v>
      </c>
      <c r="S20" s="41">
        <v>10</v>
      </c>
      <c r="T20" s="41">
        <v>136</v>
      </c>
      <c r="U20" s="41">
        <v>33</v>
      </c>
      <c r="V20" s="52">
        <v>-5.4240071012388835</v>
      </c>
    </row>
    <row r="21" spans="1:22" ht="15" customHeight="1" x14ac:dyDescent="0.15">
      <c r="A21" s="3" t="s">
        <v>17</v>
      </c>
      <c r="B21" s="42">
        <f t="shared" ref="B21:B38" si="23">E21+M21</f>
        <v>-20</v>
      </c>
      <c r="C21" s="42">
        <v>-15</v>
      </c>
      <c r="D21" s="42">
        <f t="shared" ref="D21:D38" si="24">G21-I21+O21-S21</f>
        <v>-18</v>
      </c>
      <c r="E21" s="42">
        <f t="shared" ref="E21:E38" si="25">F21-H21</f>
        <v>-17</v>
      </c>
      <c r="F21" s="42">
        <v>61</v>
      </c>
      <c r="G21" s="42">
        <v>9</v>
      </c>
      <c r="H21" s="42">
        <v>78</v>
      </c>
      <c r="I21" s="42">
        <v>4</v>
      </c>
      <c r="J21" s="62">
        <f t="shared" si="3"/>
        <v>-2.5676846643223001</v>
      </c>
      <c r="K21" s="62">
        <v>9.2134567366859041</v>
      </c>
      <c r="L21" s="62">
        <v>11.781141401008204</v>
      </c>
      <c r="M21" s="42">
        <f t="shared" ref="M21:M38" si="26">N21-R21</f>
        <v>-3</v>
      </c>
      <c r="N21" s="42">
        <f>SUM(P21:Q21)</f>
        <v>162</v>
      </c>
      <c r="O21" s="42">
        <v>-10</v>
      </c>
      <c r="P21" s="42">
        <v>124</v>
      </c>
      <c r="Q21" s="42">
        <v>38</v>
      </c>
      <c r="R21" s="42">
        <f t="shared" ref="R21:R38" si="27">SUM(T21:U21)</f>
        <v>165</v>
      </c>
      <c r="S21" s="42">
        <v>13</v>
      </c>
      <c r="T21" s="42">
        <v>115</v>
      </c>
      <c r="U21" s="42">
        <v>50</v>
      </c>
      <c r="V21" s="49">
        <v>-0.45312082311570023</v>
      </c>
    </row>
    <row r="22" spans="1:22" ht="15" customHeight="1" x14ac:dyDescent="0.15">
      <c r="A22" s="3" t="s">
        <v>16</v>
      </c>
      <c r="B22" s="42">
        <f t="shared" si="23"/>
        <v>-28</v>
      </c>
      <c r="C22" s="42">
        <v>-35</v>
      </c>
      <c r="D22" s="42">
        <f t="shared" si="24"/>
        <v>-19</v>
      </c>
      <c r="E22" s="42">
        <f t="shared" si="25"/>
        <v>-8</v>
      </c>
      <c r="F22" s="42">
        <v>18</v>
      </c>
      <c r="G22" s="42">
        <v>2</v>
      </c>
      <c r="H22" s="42">
        <v>26</v>
      </c>
      <c r="I22" s="42">
        <v>6</v>
      </c>
      <c r="J22" s="62">
        <f t="shared" si="3"/>
        <v>-3.754975020414463</v>
      </c>
      <c r="K22" s="62">
        <v>8.4486937959325381</v>
      </c>
      <c r="L22" s="62">
        <v>12.203668816347001</v>
      </c>
      <c r="M22" s="42">
        <f t="shared" si="26"/>
        <v>-20</v>
      </c>
      <c r="N22" s="42">
        <f t="shared" ref="N22:N38" si="28">SUM(P22:Q22)</f>
        <v>34</v>
      </c>
      <c r="O22" s="42">
        <v>-5</v>
      </c>
      <c r="P22" s="42">
        <v>15</v>
      </c>
      <c r="Q22" s="42">
        <v>19</v>
      </c>
      <c r="R22" s="42">
        <f t="shared" si="27"/>
        <v>54</v>
      </c>
      <c r="S22" s="42">
        <v>10</v>
      </c>
      <c r="T22" s="42">
        <v>31</v>
      </c>
      <c r="U22" s="42">
        <v>23</v>
      </c>
      <c r="V22" s="49">
        <v>-9.3874375510361538</v>
      </c>
    </row>
    <row r="23" spans="1:22" ht="15" customHeight="1" x14ac:dyDescent="0.15">
      <c r="A23" s="1" t="s">
        <v>15</v>
      </c>
      <c r="B23" s="43">
        <f t="shared" si="23"/>
        <v>-10</v>
      </c>
      <c r="C23" s="43">
        <v>4</v>
      </c>
      <c r="D23" s="43">
        <f t="shared" si="24"/>
        <v>-20</v>
      </c>
      <c r="E23" s="43">
        <f t="shared" si="25"/>
        <v>-13</v>
      </c>
      <c r="F23" s="43">
        <v>9</v>
      </c>
      <c r="G23" s="43">
        <v>2</v>
      </c>
      <c r="H23" s="43">
        <v>22</v>
      </c>
      <c r="I23" s="43">
        <v>6</v>
      </c>
      <c r="J23" s="63">
        <f t="shared" si="3"/>
        <v>-8.8471484959847562</v>
      </c>
      <c r="K23" s="63">
        <v>6.1249489587586776</v>
      </c>
      <c r="L23" s="63">
        <v>14.972097454743434</v>
      </c>
      <c r="M23" s="43">
        <f t="shared" si="26"/>
        <v>3</v>
      </c>
      <c r="N23" s="43">
        <f t="shared" si="28"/>
        <v>55</v>
      </c>
      <c r="O23" s="43">
        <v>-8</v>
      </c>
      <c r="P23" s="43">
        <v>47</v>
      </c>
      <c r="Q23" s="43">
        <v>8</v>
      </c>
      <c r="R23" s="43">
        <f t="shared" si="27"/>
        <v>52</v>
      </c>
      <c r="S23" s="47">
        <v>8</v>
      </c>
      <c r="T23" s="47">
        <v>41</v>
      </c>
      <c r="U23" s="47">
        <v>11</v>
      </c>
      <c r="V23" s="54">
        <v>2.0416496529195598</v>
      </c>
    </row>
    <row r="24" spans="1:22" ht="15" customHeight="1" x14ac:dyDescent="0.15">
      <c r="A24" s="7" t="s">
        <v>14</v>
      </c>
      <c r="B24" s="45">
        <f t="shared" si="23"/>
        <v>-3</v>
      </c>
      <c r="C24" s="45">
        <v>6</v>
      </c>
      <c r="D24" s="45">
        <f t="shared" si="24"/>
        <v>3</v>
      </c>
      <c r="E24" s="40">
        <f t="shared" si="25"/>
        <v>-6</v>
      </c>
      <c r="F24" s="45">
        <v>3</v>
      </c>
      <c r="G24" s="45">
        <v>-1</v>
      </c>
      <c r="H24" s="45">
        <v>9</v>
      </c>
      <c r="I24" s="46">
        <v>2</v>
      </c>
      <c r="J24" s="73">
        <f t="shared" si="3"/>
        <v>-12.063722897937597</v>
      </c>
      <c r="K24" s="73">
        <v>6.0318614489687992</v>
      </c>
      <c r="L24" s="73">
        <v>18.095584346906396</v>
      </c>
      <c r="M24" s="40">
        <f t="shared" si="26"/>
        <v>3</v>
      </c>
      <c r="N24" s="45">
        <f t="shared" si="28"/>
        <v>15</v>
      </c>
      <c r="O24" s="45">
        <v>13</v>
      </c>
      <c r="P24" s="45">
        <v>3</v>
      </c>
      <c r="Q24" s="45">
        <v>12</v>
      </c>
      <c r="R24" s="45">
        <f t="shared" si="27"/>
        <v>12</v>
      </c>
      <c r="S24" s="45">
        <v>7</v>
      </c>
      <c r="T24" s="45">
        <v>5</v>
      </c>
      <c r="U24" s="45">
        <v>7</v>
      </c>
      <c r="V24" s="51">
        <v>6.0318614489688009</v>
      </c>
    </row>
    <row r="25" spans="1:22" ht="15" customHeight="1" x14ac:dyDescent="0.15">
      <c r="A25" s="5" t="s">
        <v>13</v>
      </c>
      <c r="B25" s="40">
        <f t="shared" si="23"/>
        <v>-9</v>
      </c>
      <c r="C25" s="40">
        <v>-13</v>
      </c>
      <c r="D25" s="40">
        <f t="shared" si="24"/>
        <v>-7</v>
      </c>
      <c r="E25" s="40">
        <f t="shared" si="25"/>
        <v>-2</v>
      </c>
      <c r="F25" s="40">
        <v>1</v>
      </c>
      <c r="G25" s="40">
        <v>1</v>
      </c>
      <c r="H25" s="40">
        <v>3</v>
      </c>
      <c r="I25" s="40">
        <v>1</v>
      </c>
      <c r="J25" s="61">
        <f t="shared" si="3"/>
        <v>-14.554009330515573</v>
      </c>
      <c r="K25" s="61">
        <v>7.2770046652577847</v>
      </c>
      <c r="L25" s="61">
        <v>21.831013995773358</v>
      </c>
      <c r="M25" s="40">
        <f t="shared" si="26"/>
        <v>-7</v>
      </c>
      <c r="N25" s="40">
        <f t="shared" si="28"/>
        <v>4</v>
      </c>
      <c r="O25" s="40">
        <v>3</v>
      </c>
      <c r="P25" s="40">
        <v>3</v>
      </c>
      <c r="Q25" s="40">
        <v>1</v>
      </c>
      <c r="R25" s="40">
        <f t="shared" si="27"/>
        <v>11</v>
      </c>
      <c r="S25" s="41">
        <v>10</v>
      </c>
      <c r="T25" s="41">
        <v>11</v>
      </c>
      <c r="U25" s="41">
        <v>0</v>
      </c>
      <c r="V25" s="52">
        <v>-50.939032656804514</v>
      </c>
    </row>
    <row r="26" spans="1:22" ht="15" customHeight="1" x14ac:dyDescent="0.15">
      <c r="A26" s="3" t="s">
        <v>12</v>
      </c>
      <c r="B26" s="42">
        <f t="shared" si="23"/>
        <v>-7</v>
      </c>
      <c r="C26" s="42">
        <v>-5</v>
      </c>
      <c r="D26" s="42">
        <f t="shared" si="24"/>
        <v>0</v>
      </c>
      <c r="E26" s="42">
        <f t="shared" si="25"/>
        <v>-5</v>
      </c>
      <c r="F26" s="42">
        <v>3</v>
      </c>
      <c r="G26" s="42">
        <v>2</v>
      </c>
      <c r="H26" s="42">
        <v>8</v>
      </c>
      <c r="I26" s="42">
        <v>3</v>
      </c>
      <c r="J26" s="62">
        <f t="shared" si="3"/>
        <v>-16.416890056312184</v>
      </c>
      <c r="K26" s="62">
        <v>9.8501340337873078</v>
      </c>
      <c r="L26" s="62">
        <v>26.26702409009949</v>
      </c>
      <c r="M26" s="42">
        <f t="shared" si="26"/>
        <v>-2</v>
      </c>
      <c r="N26" s="42">
        <f t="shared" si="28"/>
        <v>4</v>
      </c>
      <c r="O26" s="42">
        <v>2</v>
      </c>
      <c r="P26" s="42">
        <v>2</v>
      </c>
      <c r="Q26" s="42">
        <v>2</v>
      </c>
      <c r="R26" s="42">
        <f t="shared" si="27"/>
        <v>6</v>
      </c>
      <c r="S26" s="42">
        <v>1</v>
      </c>
      <c r="T26" s="42">
        <v>6</v>
      </c>
      <c r="U26" s="42">
        <v>0</v>
      </c>
      <c r="V26" s="49">
        <v>-6.5667560225248707</v>
      </c>
    </row>
    <row r="27" spans="1:22" ht="15" customHeight="1" x14ac:dyDescent="0.15">
      <c r="A27" s="1" t="s">
        <v>11</v>
      </c>
      <c r="B27" s="43">
        <f t="shared" si="23"/>
        <v>9</v>
      </c>
      <c r="C27" s="43">
        <v>23</v>
      </c>
      <c r="D27" s="43">
        <f t="shared" si="24"/>
        <v>17</v>
      </c>
      <c r="E27" s="43">
        <f t="shared" si="25"/>
        <v>2</v>
      </c>
      <c r="F27" s="43">
        <v>4</v>
      </c>
      <c r="G27" s="43">
        <v>-1</v>
      </c>
      <c r="H27" s="43">
        <v>2</v>
      </c>
      <c r="I27" s="43">
        <v>-10</v>
      </c>
      <c r="J27" s="63">
        <f t="shared" si="3"/>
        <v>2.7749690191814977</v>
      </c>
      <c r="K27" s="63">
        <v>5.5499380383629955</v>
      </c>
      <c r="L27" s="63">
        <v>2.7749690191814977</v>
      </c>
      <c r="M27" s="43">
        <f t="shared" si="26"/>
        <v>7</v>
      </c>
      <c r="N27" s="43">
        <f t="shared" si="28"/>
        <v>20</v>
      </c>
      <c r="O27" s="47">
        <v>7</v>
      </c>
      <c r="P27" s="47">
        <v>17</v>
      </c>
      <c r="Q27" s="47">
        <v>3</v>
      </c>
      <c r="R27" s="47">
        <f t="shared" si="27"/>
        <v>13</v>
      </c>
      <c r="S27" s="47">
        <v>-1</v>
      </c>
      <c r="T27" s="47">
        <v>8</v>
      </c>
      <c r="U27" s="47">
        <v>5</v>
      </c>
      <c r="V27" s="54">
        <v>9.7123915671352421</v>
      </c>
    </row>
    <row r="28" spans="1:22" ht="15" customHeight="1" x14ac:dyDescent="0.15">
      <c r="A28" s="5" t="s">
        <v>10</v>
      </c>
      <c r="B28" s="40">
        <f t="shared" si="23"/>
        <v>-1</v>
      </c>
      <c r="C28" s="40">
        <v>2</v>
      </c>
      <c r="D28" s="40">
        <f t="shared" si="24"/>
        <v>7</v>
      </c>
      <c r="E28" s="40">
        <f t="shared" si="25"/>
        <v>1</v>
      </c>
      <c r="F28" s="40">
        <v>2</v>
      </c>
      <c r="G28" s="40">
        <v>2</v>
      </c>
      <c r="H28" s="40">
        <v>1</v>
      </c>
      <c r="I28" s="40">
        <v>0</v>
      </c>
      <c r="J28" s="61">
        <f t="shared" si="3"/>
        <v>3.5809591083902359</v>
      </c>
      <c r="K28" s="61">
        <v>7.1619182167804718</v>
      </c>
      <c r="L28" s="61">
        <v>3.5809591083902359</v>
      </c>
      <c r="M28" s="40">
        <f t="shared" si="26"/>
        <v>-2</v>
      </c>
      <c r="N28" s="40">
        <f t="shared" si="28"/>
        <v>6</v>
      </c>
      <c r="O28" s="40">
        <v>3</v>
      </c>
      <c r="P28" s="40">
        <v>3</v>
      </c>
      <c r="Q28" s="40">
        <v>3</v>
      </c>
      <c r="R28" s="40">
        <f t="shared" si="27"/>
        <v>8</v>
      </c>
      <c r="S28" s="40">
        <v>-2</v>
      </c>
      <c r="T28" s="40">
        <v>6</v>
      </c>
      <c r="U28" s="40">
        <v>2</v>
      </c>
      <c r="V28" s="48">
        <v>-7.1619182167804709</v>
      </c>
    </row>
    <row r="29" spans="1:22" ht="15" customHeight="1" x14ac:dyDescent="0.15">
      <c r="A29" s="3" t="s">
        <v>9</v>
      </c>
      <c r="B29" s="42">
        <f t="shared" si="23"/>
        <v>12</v>
      </c>
      <c r="C29" s="42">
        <v>6</v>
      </c>
      <c r="D29" s="42">
        <f t="shared" si="24"/>
        <v>20</v>
      </c>
      <c r="E29" s="42">
        <f t="shared" si="25"/>
        <v>-6</v>
      </c>
      <c r="F29" s="42">
        <v>3</v>
      </c>
      <c r="G29" s="42">
        <v>-1</v>
      </c>
      <c r="H29" s="42">
        <v>9</v>
      </c>
      <c r="I29" s="42">
        <v>-2</v>
      </c>
      <c r="J29" s="62">
        <f t="shared" si="3"/>
        <v>-8.325888189784628</v>
      </c>
      <c r="K29" s="62">
        <v>4.1629440948923149</v>
      </c>
      <c r="L29" s="62">
        <v>12.488832284676944</v>
      </c>
      <c r="M29" s="42">
        <f t="shared" si="26"/>
        <v>18</v>
      </c>
      <c r="N29" s="42">
        <f t="shared" si="28"/>
        <v>37</v>
      </c>
      <c r="O29" s="42">
        <v>18</v>
      </c>
      <c r="P29" s="42">
        <v>24</v>
      </c>
      <c r="Q29" s="42">
        <v>13</v>
      </c>
      <c r="R29" s="42">
        <f t="shared" si="27"/>
        <v>19</v>
      </c>
      <c r="S29" s="42">
        <v>-1</v>
      </c>
      <c r="T29" s="42">
        <v>6</v>
      </c>
      <c r="U29" s="42">
        <v>13</v>
      </c>
      <c r="V29" s="49">
        <v>24.977664569353898</v>
      </c>
    </row>
    <row r="30" spans="1:22" ht="15" customHeight="1" x14ac:dyDescent="0.15">
      <c r="A30" s="3" t="s">
        <v>8</v>
      </c>
      <c r="B30" s="42">
        <f t="shared" si="23"/>
        <v>-5</v>
      </c>
      <c r="C30" s="42">
        <v>-17</v>
      </c>
      <c r="D30" s="42">
        <f t="shared" si="24"/>
        <v>5</v>
      </c>
      <c r="E30" s="42">
        <f t="shared" si="25"/>
        <v>-3</v>
      </c>
      <c r="F30" s="42">
        <v>8</v>
      </c>
      <c r="G30" s="42">
        <v>3</v>
      </c>
      <c r="H30" s="42">
        <v>11</v>
      </c>
      <c r="I30" s="42">
        <v>1</v>
      </c>
      <c r="J30" s="62">
        <f t="shared" si="3"/>
        <v>-3.9719532941820876</v>
      </c>
      <c r="K30" s="62">
        <v>10.591875451152228</v>
      </c>
      <c r="L30" s="62">
        <v>14.563828745334316</v>
      </c>
      <c r="M30" s="42">
        <f t="shared" si="26"/>
        <v>-2</v>
      </c>
      <c r="N30" s="42">
        <f t="shared" si="28"/>
        <v>17</v>
      </c>
      <c r="O30" s="42">
        <v>6</v>
      </c>
      <c r="P30" s="42">
        <v>8</v>
      </c>
      <c r="Q30" s="42">
        <v>9</v>
      </c>
      <c r="R30" s="42">
        <f t="shared" si="27"/>
        <v>19</v>
      </c>
      <c r="S30" s="42">
        <v>3</v>
      </c>
      <c r="T30" s="42">
        <v>11</v>
      </c>
      <c r="U30" s="42">
        <v>8</v>
      </c>
      <c r="V30" s="49">
        <v>-2.6479688627880584</v>
      </c>
    </row>
    <row r="31" spans="1:22" ht="15" customHeight="1" x14ac:dyDescent="0.15">
      <c r="A31" s="1" t="s">
        <v>7</v>
      </c>
      <c r="B31" s="43">
        <f t="shared" si="23"/>
        <v>-2</v>
      </c>
      <c r="C31" s="43">
        <v>-8</v>
      </c>
      <c r="D31" s="43">
        <f t="shared" si="24"/>
        <v>11</v>
      </c>
      <c r="E31" s="43">
        <f t="shared" si="25"/>
        <v>-3</v>
      </c>
      <c r="F31" s="43">
        <v>4</v>
      </c>
      <c r="G31" s="43">
        <v>3</v>
      </c>
      <c r="H31" s="43">
        <v>7</v>
      </c>
      <c r="I31" s="43">
        <v>-2</v>
      </c>
      <c r="J31" s="63">
        <f t="shared" si="3"/>
        <v>-4.6871789603451814</v>
      </c>
      <c r="K31" s="63">
        <v>6.2495719471269089</v>
      </c>
      <c r="L31" s="63">
        <v>10.93675090747209</v>
      </c>
      <c r="M31" s="43">
        <f t="shared" si="26"/>
        <v>1</v>
      </c>
      <c r="N31" s="43">
        <f t="shared" si="28"/>
        <v>10</v>
      </c>
      <c r="O31" s="43">
        <v>3</v>
      </c>
      <c r="P31" s="43">
        <v>5</v>
      </c>
      <c r="Q31" s="43">
        <v>5</v>
      </c>
      <c r="R31" s="43">
        <f t="shared" si="27"/>
        <v>9</v>
      </c>
      <c r="S31" s="43">
        <v>-3</v>
      </c>
      <c r="T31" s="43">
        <v>4</v>
      </c>
      <c r="U31" s="43">
        <v>5</v>
      </c>
      <c r="V31" s="53">
        <v>1.5623929867817257</v>
      </c>
    </row>
    <row r="32" spans="1:22" ht="15" customHeight="1" x14ac:dyDescent="0.15">
      <c r="A32" s="5" t="s">
        <v>6</v>
      </c>
      <c r="B32" s="40">
        <f t="shared" si="23"/>
        <v>0</v>
      </c>
      <c r="C32" s="40">
        <v>-8</v>
      </c>
      <c r="D32" s="40">
        <f t="shared" si="24"/>
        <v>7</v>
      </c>
      <c r="E32" s="40">
        <f t="shared" si="25"/>
        <v>1</v>
      </c>
      <c r="F32" s="40">
        <v>3</v>
      </c>
      <c r="G32" s="40">
        <v>3</v>
      </c>
      <c r="H32" s="40">
        <v>2</v>
      </c>
      <c r="I32" s="40">
        <v>2</v>
      </c>
      <c r="J32" s="61">
        <f t="shared" si="3"/>
        <v>6.1774362793216682</v>
      </c>
      <c r="K32" s="61">
        <v>18.532308837965001</v>
      </c>
      <c r="L32" s="61">
        <v>12.354872558643333</v>
      </c>
      <c r="M32" s="40">
        <f t="shared" si="26"/>
        <v>-1</v>
      </c>
      <c r="N32" s="40">
        <f t="shared" si="28"/>
        <v>4</v>
      </c>
      <c r="O32" s="41">
        <v>-1</v>
      </c>
      <c r="P32" s="41">
        <v>1</v>
      </c>
      <c r="Q32" s="41">
        <v>3</v>
      </c>
      <c r="R32" s="41">
        <f t="shared" si="27"/>
        <v>5</v>
      </c>
      <c r="S32" s="41">
        <v>-7</v>
      </c>
      <c r="T32" s="41">
        <v>1</v>
      </c>
      <c r="U32" s="41">
        <v>4</v>
      </c>
      <c r="V32" s="52">
        <v>-6.1774362793216682</v>
      </c>
    </row>
    <row r="33" spans="1:22" ht="15" customHeight="1" x14ac:dyDescent="0.15">
      <c r="A33" s="3" t="s">
        <v>5</v>
      </c>
      <c r="B33" s="42">
        <f t="shared" si="23"/>
        <v>10</v>
      </c>
      <c r="C33" s="42">
        <v>35</v>
      </c>
      <c r="D33" s="42">
        <f t="shared" si="24"/>
        <v>21</v>
      </c>
      <c r="E33" s="42">
        <f>F33-H33</f>
        <v>-4</v>
      </c>
      <c r="F33" s="42">
        <v>6</v>
      </c>
      <c r="G33" s="42">
        <v>3</v>
      </c>
      <c r="H33" s="42">
        <v>10</v>
      </c>
      <c r="I33" s="42">
        <v>4</v>
      </c>
      <c r="J33" s="62">
        <f t="shared" si="3"/>
        <v>-5.6736265743342233</v>
      </c>
      <c r="K33" s="62">
        <v>8.5104398615013341</v>
      </c>
      <c r="L33" s="62">
        <v>14.184066435835557</v>
      </c>
      <c r="M33" s="42">
        <f>N33-R33</f>
        <v>14</v>
      </c>
      <c r="N33" s="42">
        <f t="shared" si="28"/>
        <v>31</v>
      </c>
      <c r="O33" s="42">
        <v>21</v>
      </c>
      <c r="P33" s="42">
        <v>20</v>
      </c>
      <c r="Q33" s="42">
        <v>11</v>
      </c>
      <c r="R33" s="42">
        <f t="shared" si="27"/>
        <v>17</v>
      </c>
      <c r="S33" s="42">
        <v>-1</v>
      </c>
      <c r="T33" s="42">
        <v>10</v>
      </c>
      <c r="U33" s="42">
        <v>7</v>
      </c>
      <c r="V33" s="49">
        <v>19.857693010169779</v>
      </c>
    </row>
    <row r="34" spans="1:22" ht="15" customHeight="1" x14ac:dyDescent="0.15">
      <c r="A34" s="3" t="s">
        <v>4</v>
      </c>
      <c r="B34" s="42">
        <f t="shared" si="23"/>
        <v>2</v>
      </c>
      <c r="C34" s="42">
        <v>6</v>
      </c>
      <c r="D34" s="42">
        <f t="shared" si="24"/>
        <v>8</v>
      </c>
      <c r="E34" s="42">
        <f t="shared" si="25"/>
        <v>-4</v>
      </c>
      <c r="F34" s="42">
        <v>1</v>
      </c>
      <c r="G34" s="42">
        <v>-2</v>
      </c>
      <c r="H34" s="42">
        <v>5</v>
      </c>
      <c r="I34" s="42">
        <v>0</v>
      </c>
      <c r="J34" s="62">
        <f t="shared" si="3"/>
        <v>-8.4312162895718554</v>
      </c>
      <c r="K34" s="62">
        <v>2.1078040723929639</v>
      </c>
      <c r="L34" s="62">
        <v>10.53902036196482</v>
      </c>
      <c r="M34" s="42">
        <f t="shared" si="26"/>
        <v>6</v>
      </c>
      <c r="N34" s="42">
        <f t="shared" si="28"/>
        <v>12</v>
      </c>
      <c r="O34" s="42">
        <v>6</v>
      </c>
      <c r="P34" s="42">
        <v>0</v>
      </c>
      <c r="Q34" s="42">
        <v>12</v>
      </c>
      <c r="R34" s="42">
        <f t="shared" si="27"/>
        <v>6</v>
      </c>
      <c r="S34" s="42">
        <v>-4</v>
      </c>
      <c r="T34" s="42">
        <v>2</v>
      </c>
      <c r="U34" s="42">
        <v>4</v>
      </c>
      <c r="V34" s="49">
        <v>12.646824434357784</v>
      </c>
    </row>
    <row r="35" spans="1:22" ht="15" customHeight="1" x14ac:dyDescent="0.15">
      <c r="A35" s="1" t="s">
        <v>3</v>
      </c>
      <c r="B35" s="43">
        <f t="shared" si="23"/>
        <v>-7</v>
      </c>
      <c r="C35" s="43">
        <v>-15</v>
      </c>
      <c r="D35" s="43">
        <f t="shared" si="24"/>
        <v>-7</v>
      </c>
      <c r="E35" s="43">
        <f t="shared" si="25"/>
        <v>-7</v>
      </c>
      <c r="F35" s="43">
        <v>1</v>
      </c>
      <c r="G35" s="43">
        <v>0</v>
      </c>
      <c r="H35" s="43">
        <v>8</v>
      </c>
      <c r="I35" s="43">
        <v>2</v>
      </c>
      <c r="J35" s="63">
        <f t="shared" si="3"/>
        <v>-14.469690105110548</v>
      </c>
      <c r="K35" s="63">
        <v>2.0670985864443638</v>
      </c>
      <c r="L35" s="63">
        <v>16.536788691554911</v>
      </c>
      <c r="M35" s="43">
        <f t="shared" si="26"/>
        <v>0</v>
      </c>
      <c r="N35" s="43">
        <f t="shared" si="28"/>
        <v>12</v>
      </c>
      <c r="O35" s="47">
        <v>-1</v>
      </c>
      <c r="P35" s="47">
        <v>8</v>
      </c>
      <c r="Q35" s="47">
        <v>4</v>
      </c>
      <c r="R35" s="47">
        <f t="shared" si="27"/>
        <v>12</v>
      </c>
      <c r="S35" s="47">
        <v>4</v>
      </c>
      <c r="T35" s="47">
        <v>4</v>
      </c>
      <c r="U35" s="47">
        <v>8</v>
      </c>
      <c r="V35" s="54">
        <v>0</v>
      </c>
    </row>
    <row r="36" spans="1:22" ht="15" customHeight="1" x14ac:dyDescent="0.15">
      <c r="A36" s="5" t="s">
        <v>2</v>
      </c>
      <c r="B36" s="40">
        <f t="shared" si="23"/>
        <v>-6</v>
      </c>
      <c r="C36" s="40">
        <v>-5</v>
      </c>
      <c r="D36" s="40">
        <f t="shared" si="24"/>
        <v>4</v>
      </c>
      <c r="E36" s="40">
        <f t="shared" si="25"/>
        <v>-4</v>
      </c>
      <c r="F36" s="40">
        <v>0</v>
      </c>
      <c r="G36" s="40">
        <v>0</v>
      </c>
      <c r="H36" s="40">
        <v>4</v>
      </c>
      <c r="I36" s="40">
        <v>-1</v>
      </c>
      <c r="J36" s="61">
        <f t="shared" si="3"/>
        <v>-20.575261770881777</v>
      </c>
      <c r="K36" s="61">
        <v>0</v>
      </c>
      <c r="L36" s="61">
        <v>20.575261770881777</v>
      </c>
      <c r="M36" s="40">
        <f t="shared" si="26"/>
        <v>-2</v>
      </c>
      <c r="N36" s="40">
        <f t="shared" si="28"/>
        <v>3</v>
      </c>
      <c r="O36" s="40">
        <v>-2</v>
      </c>
      <c r="P36" s="40">
        <v>3</v>
      </c>
      <c r="Q36" s="40">
        <v>0</v>
      </c>
      <c r="R36" s="40">
        <f t="shared" si="27"/>
        <v>5</v>
      </c>
      <c r="S36" s="40">
        <v>-5</v>
      </c>
      <c r="T36" s="40">
        <v>2</v>
      </c>
      <c r="U36" s="40">
        <v>3</v>
      </c>
      <c r="V36" s="48">
        <v>-10.287630885440889</v>
      </c>
    </row>
    <row r="37" spans="1:22" ht="15" customHeight="1" x14ac:dyDescent="0.15">
      <c r="A37" s="3" t="s">
        <v>1</v>
      </c>
      <c r="B37" s="42">
        <f t="shared" si="23"/>
        <v>4</v>
      </c>
      <c r="C37" s="42">
        <v>7</v>
      </c>
      <c r="D37" s="42">
        <f t="shared" si="24"/>
        <v>16</v>
      </c>
      <c r="E37" s="42">
        <f t="shared" si="25"/>
        <v>-1</v>
      </c>
      <c r="F37" s="42">
        <v>1</v>
      </c>
      <c r="G37" s="42">
        <v>1</v>
      </c>
      <c r="H37" s="42">
        <v>2</v>
      </c>
      <c r="I37" s="42">
        <v>-6</v>
      </c>
      <c r="J37" s="62">
        <f t="shared" si="3"/>
        <v>-7.2545862898256903</v>
      </c>
      <c r="K37" s="62">
        <v>7.2545862898256903</v>
      </c>
      <c r="L37" s="62">
        <v>14.509172579651381</v>
      </c>
      <c r="M37" s="42">
        <f t="shared" si="26"/>
        <v>5</v>
      </c>
      <c r="N37" s="42">
        <f t="shared" si="28"/>
        <v>6</v>
      </c>
      <c r="O37" s="42">
        <v>3</v>
      </c>
      <c r="P37" s="42">
        <v>4</v>
      </c>
      <c r="Q37" s="42">
        <v>2</v>
      </c>
      <c r="R37" s="42">
        <f t="shared" si="27"/>
        <v>1</v>
      </c>
      <c r="S37" s="42">
        <v>-6</v>
      </c>
      <c r="T37" s="42">
        <v>1</v>
      </c>
      <c r="U37" s="42">
        <v>0</v>
      </c>
      <c r="V37" s="49">
        <v>36.272931449128457</v>
      </c>
    </row>
    <row r="38" spans="1:22" ht="15" customHeight="1" x14ac:dyDescent="0.15">
      <c r="A38" s="1" t="s">
        <v>0</v>
      </c>
      <c r="B38" s="43">
        <f t="shared" si="23"/>
        <v>1</v>
      </c>
      <c r="C38" s="43">
        <v>5</v>
      </c>
      <c r="D38" s="43">
        <f t="shared" si="24"/>
        <v>3</v>
      </c>
      <c r="E38" s="43">
        <f t="shared" si="25"/>
        <v>-1</v>
      </c>
      <c r="F38" s="43">
        <v>1</v>
      </c>
      <c r="G38" s="43">
        <v>0</v>
      </c>
      <c r="H38" s="43">
        <v>2</v>
      </c>
      <c r="I38" s="43">
        <v>-2</v>
      </c>
      <c r="J38" s="63">
        <f t="shared" si="3"/>
        <v>-7.8337947760393192</v>
      </c>
      <c r="K38" s="63">
        <v>7.8337947760393192</v>
      </c>
      <c r="L38" s="63">
        <v>15.667589552078638</v>
      </c>
      <c r="M38" s="43">
        <f t="shared" si="26"/>
        <v>2</v>
      </c>
      <c r="N38" s="43">
        <f t="shared" si="28"/>
        <v>7</v>
      </c>
      <c r="O38" s="43">
        <v>5</v>
      </c>
      <c r="P38" s="43">
        <v>3</v>
      </c>
      <c r="Q38" s="43">
        <v>4</v>
      </c>
      <c r="R38" s="43">
        <f t="shared" si="27"/>
        <v>5</v>
      </c>
      <c r="S38" s="43">
        <v>4</v>
      </c>
      <c r="T38" s="43">
        <v>2</v>
      </c>
      <c r="U38" s="43">
        <v>3</v>
      </c>
      <c r="V38" s="53">
        <v>15.667589552078645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2017-11-02T09:41:08Z</cp:lastPrinted>
  <dcterms:created xsi:type="dcterms:W3CDTF">2017-09-15T07:21:02Z</dcterms:created>
  <dcterms:modified xsi:type="dcterms:W3CDTF">2018-09-19T02:43:16Z</dcterms:modified>
</cp:coreProperties>
</file>