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２\H31.2公表資料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3" i="1"/>
  <c r="T17" i="1" s="1"/>
  <c r="T12" i="1"/>
  <c r="T11" i="1"/>
  <c r="T9" i="1"/>
  <c r="T18" i="1" l="1"/>
  <c r="T16" i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/>
  <c r="I20" i="1" l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<sst xmlns="http://schemas.openxmlformats.org/spreadsheetml/2006/main" count="66" uniqueCount="61">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</sst>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T16" sqref="T16:T18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72" t="s">
        <v>0</v>
      </c>
      <c r="B4" s="67" t="s">
        <v>1</v>
      </c>
      <c r="C4" s="66" t="s">
        <v>2</v>
      </c>
      <c r="D4" s="72"/>
      <c r="E4" s="72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5"/>
      <c r="P4" s="65"/>
      <c r="Q4" s="65"/>
      <c r="R4" s="66"/>
    </row>
    <row r="5" spans="1:20" ht="13.5" customHeight="1" x14ac:dyDescent="0.15">
      <c r="A5" s="73"/>
      <c r="B5" s="68"/>
      <c r="C5" s="2"/>
      <c r="D5" s="2"/>
      <c r="E5" s="2"/>
      <c r="F5" s="64" t="s">
        <v>4</v>
      </c>
      <c r="G5" s="66"/>
      <c r="H5" s="64" t="s">
        <v>5</v>
      </c>
      <c r="I5" s="66"/>
      <c r="J5" s="64" t="s">
        <v>44</v>
      </c>
      <c r="K5" s="65"/>
      <c r="L5" s="65"/>
      <c r="M5" s="66"/>
      <c r="N5" s="67" t="s">
        <v>48</v>
      </c>
      <c r="O5" s="67" t="s">
        <v>49</v>
      </c>
      <c r="P5" s="67" t="s">
        <v>50</v>
      </c>
      <c r="Q5" s="28" t="s">
        <v>51</v>
      </c>
      <c r="R5" s="26"/>
    </row>
    <row r="6" spans="1:20" ht="13.5" customHeight="1" x14ac:dyDescent="0.15">
      <c r="A6" s="73"/>
      <c r="B6" s="68"/>
      <c r="C6" s="3" t="s">
        <v>6</v>
      </c>
      <c r="D6" s="3" t="s">
        <v>7</v>
      </c>
      <c r="E6" s="3" t="s">
        <v>8</v>
      </c>
      <c r="F6" s="70" t="s">
        <v>9</v>
      </c>
      <c r="G6" s="71"/>
      <c r="H6" s="70" t="s">
        <v>10</v>
      </c>
      <c r="I6" s="71"/>
      <c r="J6" s="24"/>
      <c r="K6" s="25"/>
      <c r="L6" s="75" t="s">
        <v>45</v>
      </c>
      <c r="M6" s="77"/>
      <c r="N6" s="68"/>
      <c r="O6" s="68"/>
      <c r="P6" s="68"/>
      <c r="Q6" s="29"/>
      <c r="R6" s="67" t="s">
        <v>45</v>
      </c>
    </row>
    <row r="7" spans="1:20" x14ac:dyDescent="0.15">
      <c r="A7" s="74"/>
      <c r="B7" s="69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69"/>
      <c r="O7" s="69"/>
      <c r="P7" s="69"/>
      <c r="Q7" s="30"/>
      <c r="R7" s="69"/>
      <c r="T7" t="s">
        <v>60</v>
      </c>
    </row>
    <row r="8" spans="1:20" ht="18" customHeight="1" x14ac:dyDescent="0.15">
      <c r="A8" s="6" t="s">
        <v>13</v>
      </c>
      <c r="B8" s="7">
        <f>B9+B10</f>
        <v>219343</v>
      </c>
      <c r="C8" s="7">
        <f>C9+C10</f>
        <v>559226</v>
      </c>
      <c r="D8" s="7">
        <f>D9+D10</f>
        <v>267316</v>
      </c>
      <c r="E8" s="7">
        <f>E9+E10</f>
        <v>291910</v>
      </c>
      <c r="F8" s="7">
        <f>F9+F10</f>
        <v>66939</v>
      </c>
      <c r="G8" s="36">
        <f>F8/(C8-T8)*100</f>
        <v>12.064059056019232</v>
      </c>
      <c r="H8" s="7">
        <f>H9+H10</f>
        <v>306966</v>
      </c>
      <c r="I8" s="36">
        <f>H8/(C8-T8)*100</f>
        <v>55.32284545914937</v>
      </c>
      <c r="J8" s="7">
        <f>J9+J10</f>
        <v>180958</v>
      </c>
      <c r="K8" s="36">
        <f>J8/(C8-T8)*100</f>
        <v>32.613095484831391</v>
      </c>
      <c r="L8" s="7">
        <f>L9+L10</f>
        <v>96954</v>
      </c>
      <c r="M8" s="36">
        <f>L8/(C8-T8)*100</f>
        <v>17.473502468176829</v>
      </c>
      <c r="N8" s="43">
        <f>F8/H8*100</f>
        <v>21.806649596372239</v>
      </c>
      <c r="O8" s="44">
        <f>J8/H8*100</f>
        <v>58.950502661532546</v>
      </c>
      <c r="P8" s="44">
        <f>(F8+J8)/H8*100</f>
        <v>80.757152257904778</v>
      </c>
      <c r="Q8" s="44">
        <f>J8/F8*100</f>
        <v>270.3326909574389</v>
      </c>
      <c r="R8" s="45">
        <f>L8/F8*100</f>
        <v>144.83933133151078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169957</v>
      </c>
      <c r="C9" s="10">
        <f>C19+C20+C21+C22</f>
        <v>418278</v>
      </c>
      <c r="D9" s="10">
        <f>D19+D20+D21+D22</f>
        <v>200642</v>
      </c>
      <c r="E9" s="10">
        <f>E19+E20+E21+E22</f>
        <v>217636</v>
      </c>
      <c r="F9" s="10">
        <f>F19+F20+F21+F22</f>
        <v>51473</v>
      </c>
      <c r="G9" s="37">
        <f t="shared" ref="G9:G37" si="0">F9/(C9-T9)*100</f>
        <v>12.432371070276119</v>
      </c>
      <c r="H9" s="10">
        <f>H19+H20+H21+H22</f>
        <v>235788</v>
      </c>
      <c r="I9" s="37">
        <f t="shared" ref="I9:I37" si="1">H9/(C9-T9)*100</f>
        <v>56.95032172047997</v>
      </c>
      <c r="J9" s="10">
        <f>J19+J20+J21+J22</f>
        <v>126763</v>
      </c>
      <c r="K9" s="37">
        <f t="shared" ref="K9:K37" si="2">J9/(C9-T9)*100</f>
        <v>30.617307209243911</v>
      </c>
      <c r="L9" s="10">
        <f>L19+L20+L21+L22</f>
        <v>66968</v>
      </c>
      <c r="M9" s="37">
        <f t="shared" ref="M9:M37" si="3">L9/(C9-T9)*100</f>
        <v>16.174907734817307</v>
      </c>
      <c r="N9" s="46">
        <f t="shared" ref="N9:N37" si="4">F9/H9*100</f>
        <v>21.830203403056984</v>
      </c>
      <c r="O9" s="47">
        <f t="shared" ref="O9:O37" si="5">J9/H9*100</f>
        <v>53.761429758935996</v>
      </c>
      <c r="P9" s="47">
        <f t="shared" ref="P9:P37" si="6">(F9+J9)/H9*100</f>
        <v>75.591633161992974</v>
      </c>
      <c r="Q9" s="47">
        <f t="shared" ref="Q9:Q37" si="7">J9/F9*100</f>
        <v>246.27086045111031</v>
      </c>
      <c r="R9" s="48">
        <f t="shared" ref="R9:R37" si="8">L9/F9*100</f>
        <v>130.10316088046162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49386</v>
      </c>
      <c r="C10" s="13">
        <f>C11+C12+C13+C14+C15</f>
        <v>140948</v>
      </c>
      <c r="D10" s="13">
        <f>D11+D12+D13+D14+D15</f>
        <v>66674</v>
      </c>
      <c r="E10" s="13">
        <f>E11+E12+E13+E14+E15</f>
        <v>74274</v>
      </c>
      <c r="F10" s="13">
        <f>F11+F12+F13+F14+F15</f>
        <v>15466</v>
      </c>
      <c r="G10" s="38">
        <f t="shared" si="0"/>
        <v>10.981333295465035</v>
      </c>
      <c r="H10" s="13">
        <f>H11+H12+H13+H14+H15</f>
        <v>71178</v>
      </c>
      <c r="I10" s="38">
        <f t="shared" si="1"/>
        <v>50.538558211858927</v>
      </c>
      <c r="J10" s="13">
        <f>J11+J12+J13+J14+J15</f>
        <v>54195</v>
      </c>
      <c r="K10" s="38">
        <f>J10/(C10-T10)*100</f>
        <v>38.480108492676038</v>
      </c>
      <c r="L10" s="13">
        <f>L11+L12+L13+L14+L15</f>
        <v>29986</v>
      </c>
      <c r="M10" s="38">
        <f t="shared" si="3"/>
        <v>21.290977641136333</v>
      </c>
      <c r="N10" s="49">
        <f t="shared" si="4"/>
        <v>21.728624013037738</v>
      </c>
      <c r="O10" s="50">
        <f t="shared" si="5"/>
        <v>76.140099468937024</v>
      </c>
      <c r="P10" s="50">
        <f t="shared" si="6"/>
        <v>97.868723481974769</v>
      </c>
      <c r="Q10" s="50">
        <f t="shared" si="7"/>
        <v>350.41381094012672</v>
      </c>
      <c r="R10" s="51">
        <f t="shared" si="8"/>
        <v>193.88335704125177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4026</v>
      </c>
      <c r="C11" s="10">
        <f>C23</f>
        <v>11059</v>
      </c>
      <c r="D11" s="10">
        <f>D23</f>
        <v>5260</v>
      </c>
      <c r="E11" s="10">
        <f>E23</f>
        <v>5799</v>
      </c>
      <c r="F11" s="10">
        <f>F23</f>
        <v>1132</v>
      </c>
      <c r="G11" s="39">
        <f t="shared" si="0"/>
        <v>10.236932537529391</v>
      </c>
      <c r="H11" s="10">
        <f>H23</f>
        <v>5761</v>
      </c>
      <c r="I11" s="39">
        <f t="shared" si="1"/>
        <v>52.098028576596136</v>
      </c>
      <c r="J11" s="10">
        <f>J23</f>
        <v>4165</v>
      </c>
      <c r="K11" s="39">
        <f t="shared" si="2"/>
        <v>37.66503888587448</v>
      </c>
      <c r="L11" s="10">
        <f>L23</f>
        <v>2270</v>
      </c>
      <c r="M11" s="39">
        <f t="shared" si="3"/>
        <v>20.528124434798336</v>
      </c>
      <c r="N11" s="52">
        <f t="shared" si="4"/>
        <v>19.649366429439333</v>
      </c>
      <c r="O11" s="53">
        <f t="shared" si="5"/>
        <v>72.296476306196837</v>
      </c>
      <c r="P11" s="53">
        <f t="shared" si="6"/>
        <v>91.945842735636177</v>
      </c>
      <c r="Q11" s="53">
        <f t="shared" si="7"/>
        <v>367.93286219081273</v>
      </c>
      <c r="R11" s="54">
        <f t="shared" si="8"/>
        <v>200.53003533568904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9124</v>
      </c>
      <c r="C12" s="17">
        <f>C24+C25+C26</f>
        <v>25830</v>
      </c>
      <c r="D12" s="17">
        <f>D24+D25+D26</f>
        <v>12223</v>
      </c>
      <c r="E12" s="17">
        <f>E24+E25+E26</f>
        <v>13607</v>
      </c>
      <c r="F12" s="17">
        <f>F24+F25+F26</f>
        <v>2600</v>
      </c>
      <c r="G12" s="40">
        <f t="shared" si="0"/>
        <v>10.069323418922583</v>
      </c>
      <c r="H12" s="17">
        <f>H24+H25+H26</f>
        <v>13071</v>
      </c>
      <c r="I12" s="40">
        <f t="shared" si="1"/>
        <v>50.62158708028349</v>
      </c>
      <c r="J12" s="17">
        <f>J24+J25+J26</f>
        <v>10150</v>
      </c>
      <c r="K12" s="40">
        <f t="shared" si="2"/>
        <v>39.309089500793924</v>
      </c>
      <c r="L12" s="17">
        <f>L24+L25+L26</f>
        <v>5662</v>
      </c>
      <c r="M12" s="40">
        <f t="shared" si="3"/>
        <v>21.927888153053715</v>
      </c>
      <c r="N12" s="55">
        <f t="shared" si="4"/>
        <v>19.891362558335246</v>
      </c>
      <c r="O12" s="56">
        <f t="shared" si="5"/>
        <v>77.652819218116448</v>
      </c>
      <c r="P12" s="56">
        <f t="shared" si="6"/>
        <v>97.544181776451694</v>
      </c>
      <c r="Q12" s="56">
        <f t="shared" si="7"/>
        <v>390.38461538461536</v>
      </c>
      <c r="R12" s="57">
        <f t="shared" si="8"/>
        <v>217.76923076923077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18586</v>
      </c>
      <c r="C13" s="17">
        <f>C27+C28+C29+C30</f>
        <v>53459</v>
      </c>
      <c r="D13" s="17">
        <f>D27+D28+D29+D30</f>
        <v>25330</v>
      </c>
      <c r="E13" s="17">
        <f>E27+E28+E29+E30</f>
        <v>28129</v>
      </c>
      <c r="F13" s="17">
        <f>F27+F28+F29+F30</f>
        <v>6533</v>
      </c>
      <c r="G13" s="40">
        <f t="shared" si="0"/>
        <v>12.238207635532577</v>
      </c>
      <c r="H13" s="17">
        <f>H27+H28+H29+H30</f>
        <v>27880</v>
      </c>
      <c r="I13" s="40">
        <f t="shared" si="1"/>
        <v>52.227342549923193</v>
      </c>
      <c r="J13" s="17">
        <f>J27+J28+J29+J30</f>
        <v>18969</v>
      </c>
      <c r="K13" s="40">
        <f t="shared" si="2"/>
        <v>35.534449814544224</v>
      </c>
      <c r="L13" s="17">
        <f>L27+L28+L29+L30</f>
        <v>10239</v>
      </c>
      <c r="M13" s="40">
        <f t="shared" si="3"/>
        <v>19.180622681802856</v>
      </c>
      <c r="N13" s="55">
        <f t="shared" si="4"/>
        <v>23.432568149210901</v>
      </c>
      <c r="O13" s="56">
        <f t="shared" si="5"/>
        <v>68.038020086083222</v>
      </c>
      <c r="P13" s="56">
        <f t="shared" si="6"/>
        <v>91.470588235294116</v>
      </c>
      <c r="Q13" s="56">
        <f t="shared" si="7"/>
        <v>290.35665084953314</v>
      </c>
      <c r="R13" s="57">
        <f t="shared" si="8"/>
        <v>156.72738405020667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13653</v>
      </c>
      <c r="C14" s="17">
        <f>C31+C32+C33+C34</f>
        <v>40574</v>
      </c>
      <c r="D14" s="17">
        <f>D31+D32+D33+D34</f>
        <v>19198</v>
      </c>
      <c r="E14" s="17">
        <f>E31+E32+E33+E34</f>
        <v>21376</v>
      </c>
      <c r="F14" s="17">
        <f>F31+F32+F33+F34</f>
        <v>4538</v>
      </c>
      <c r="G14" s="40">
        <f t="shared" si="0"/>
        <v>11.190570132175971</v>
      </c>
      <c r="H14" s="17">
        <f>H31+H32+H33+H34</f>
        <v>20261</v>
      </c>
      <c r="I14" s="40">
        <f t="shared" si="1"/>
        <v>49.963010455711185</v>
      </c>
      <c r="J14" s="17">
        <f>J31+J32+J33+J34</f>
        <v>15753</v>
      </c>
      <c r="K14" s="40">
        <f t="shared" si="2"/>
        <v>38.846419412112844</v>
      </c>
      <c r="L14" s="17">
        <f>L31+L32+L33+L34</f>
        <v>8531</v>
      </c>
      <c r="M14" s="40">
        <f t="shared" si="3"/>
        <v>21.037186821858356</v>
      </c>
      <c r="N14" s="55">
        <f t="shared" si="4"/>
        <v>22.397709885987858</v>
      </c>
      <c r="O14" s="56">
        <f t="shared" si="5"/>
        <v>77.7503578303144</v>
      </c>
      <c r="P14" s="56">
        <f t="shared" si="6"/>
        <v>100.14806771630225</v>
      </c>
      <c r="Q14" s="56">
        <f t="shared" si="7"/>
        <v>347.135301895108</v>
      </c>
      <c r="R14" s="57">
        <f t="shared" si="8"/>
        <v>187.99030409872191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3997</v>
      </c>
      <c r="C15" s="13">
        <f>C35+C36+C37</f>
        <v>10026</v>
      </c>
      <c r="D15" s="13">
        <f>D35+D36+D37</f>
        <v>4663</v>
      </c>
      <c r="E15" s="13">
        <f>E35+E36+E37</f>
        <v>5363</v>
      </c>
      <c r="F15" s="13">
        <f>F35+F36+F37</f>
        <v>663</v>
      </c>
      <c r="G15" s="41">
        <f t="shared" si="0"/>
        <v>6.6128067025733097</v>
      </c>
      <c r="H15" s="13">
        <f>H35+H36+H37</f>
        <v>4205</v>
      </c>
      <c r="I15" s="41">
        <f t="shared" si="1"/>
        <v>41.940953520845802</v>
      </c>
      <c r="J15" s="13">
        <f>J35+J36+J37</f>
        <v>5158</v>
      </c>
      <c r="K15" s="41">
        <f t="shared" si="2"/>
        <v>51.446239776580896</v>
      </c>
      <c r="L15" s="13">
        <f>L35+L36+L37</f>
        <v>3284</v>
      </c>
      <c r="M15" s="41">
        <f t="shared" si="3"/>
        <v>32.75483742270098</v>
      </c>
      <c r="N15" s="43">
        <f t="shared" si="4"/>
        <v>15.766944114149823</v>
      </c>
      <c r="O15" s="44">
        <f t="shared" si="5"/>
        <v>122.66349583828774</v>
      </c>
      <c r="P15" s="44">
        <f t="shared" si="6"/>
        <v>138.43043995243758</v>
      </c>
      <c r="Q15" s="44">
        <f t="shared" si="7"/>
        <v>777.9788838612368</v>
      </c>
      <c r="R15" s="45">
        <f t="shared" si="8"/>
        <v>495.32428355957768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90220</v>
      </c>
      <c r="C16" s="10">
        <f>C11+C12+C19</f>
        <v>226596</v>
      </c>
      <c r="D16" s="10">
        <f>D11+D12+D19</f>
        <v>109742</v>
      </c>
      <c r="E16" s="10">
        <f>E11+E12+E19</f>
        <v>116854</v>
      </c>
      <c r="F16" s="10">
        <f>F11+F12+F19</f>
        <v>26984</v>
      </c>
      <c r="G16" s="37">
        <f t="shared" si="0"/>
        <v>12.010183553205504</v>
      </c>
      <c r="H16" s="10">
        <f>H11+H12+H19</f>
        <v>127637</v>
      </c>
      <c r="I16" s="37">
        <f t="shared" si="1"/>
        <v>56.809361035446607</v>
      </c>
      <c r="J16" s="10">
        <f>J11+J12+J19</f>
        <v>70055</v>
      </c>
      <c r="K16" s="37">
        <f t="shared" si="2"/>
        <v>31.180455411347896</v>
      </c>
      <c r="L16" s="10">
        <f>L11+L12+L19</f>
        <v>36845</v>
      </c>
      <c r="M16" s="37">
        <f t="shared" si="3"/>
        <v>16.399170360875214</v>
      </c>
      <c r="N16" s="46">
        <f t="shared" si="4"/>
        <v>21.141205136441627</v>
      </c>
      <c r="O16" s="47">
        <f t="shared" si="5"/>
        <v>54.886122362637792</v>
      </c>
      <c r="P16" s="47">
        <f t="shared" si="6"/>
        <v>76.027327499079419</v>
      </c>
      <c r="Q16" s="47">
        <f t="shared" si="7"/>
        <v>259.61680996145861</v>
      </c>
      <c r="R16" s="48">
        <f t="shared" si="8"/>
        <v>136.54387785354285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37126</v>
      </c>
      <c r="C17" s="17">
        <f>C13+C21</f>
        <v>100760</v>
      </c>
      <c r="D17" s="17">
        <f>D13+D21</f>
        <v>47619</v>
      </c>
      <c r="E17" s="17">
        <f>E13+E21</f>
        <v>53141</v>
      </c>
      <c r="F17" s="17">
        <f>F13+F21</f>
        <v>12153</v>
      </c>
      <c r="G17" s="40">
        <f t="shared" si="0"/>
        <v>12.089529967669733</v>
      </c>
      <c r="H17" s="17">
        <f>H13+H21</f>
        <v>52961</v>
      </c>
      <c r="I17" s="40">
        <f t="shared" si="1"/>
        <v>52.684406863964185</v>
      </c>
      <c r="J17" s="17">
        <f>J13+J21</f>
        <v>35411</v>
      </c>
      <c r="K17" s="40">
        <f t="shared" si="2"/>
        <v>35.226063168366082</v>
      </c>
      <c r="L17" s="17">
        <f>L13+L21</f>
        <v>19262</v>
      </c>
      <c r="M17" s="40">
        <f t="shared" si="3"/>
        <v>19.161402636160162</v>
      </c>
      <c r="N17" s="55">
        <f t="shared" si="4"/>
        <v>22.947074262192935</v>
      </c>
      <c r="O17" s="56">
        <f t="shared" si="5"/>
        <v>66.862408187156589</v>
      </c>
      <c r="P17" s="56">
        <f t="shared" si="6"/>
        <v>89.809482449349517</v>
      </c>
      <c r="Q17" s="56">
        <f t="shared" si="7"/>
        <v>291.37661482761462</v>
      </c>
      <c r="R17" s="57">
        <f t="shared" si="8"/>
        <v>158.49584464741216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91997</v>
      </c>
      <c r="C18" s="13">
        <f>C14+C15+C20+C22</f>
        <v>231870</v>
      </c>
      <c r="D18" s="13">
        <f>D14+D15+D20+D22</f>
        <v>109955</v>
      </c>
      <c r="E18" s="13">
        <f>E14+E15+E20+E22</f>
        <v>121915</v>
      </c>
      <c r="F18" s="13">
        <f>F14+F15+F20+F22</f>
        <v>27802</v>
      </c>
      <c r="G18" s="38">
        <f t="shared" si="0"/>
        <v>12.105616079281727</v>
      </c>
      <c r="H18" s="13">
        <f>H14+H15+H20+H22</f>
        <v>126368</v>
      </c>
      <c r="I18" s="38">
        <f t="shared" si="1"/>
        <v>55.023469272234848</v>
      </c>
      <c r="J18" s="13">
        <f>J14+J15+J20+J22</f>
        <v>75492</v>
      </c>
      <c r="K18" s="38">
        <f t="shared" si="2"/>
        <v>32.870914648483421</v>
      </c>
      <c r="L18" s="13">
        <f>L14+L15+L20+L22</f>
        <v>40847</v>
      </c>
      <c r="M18" s="38">
        <f t="shared" si="3"/>
        <v>17.785702467103832</v>
      </c>
      <c r="N18" s="58">
        <f t="shared" si="4"/>
        <v>22.000822993162828</v>
      </c>
      <c r="O18" s="59">
        <f t="shared" si="5"/>
        <v>59.73980754621423</v>
      </c>
      <c r="P18" s="59">
        <f t="shared" si="6"/>
        <v>81.740630539377051</v>
      </c>
      <c r="Q18" s="59">
        <f t="shared" si="7"/>
        <v>271.5344219840299</v>
      </c>
      <c r="R18" s="60">
        <f t="shared" si="8"/>
        <v>146.92108481404216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77070</v>
      </c>
      <c r="C19" s="10">
        <f>D19+E19</f>
        <v>189707</v>
      </c>
      <c r="D19" s="10">
        <v>92259</v>
      </c>
      <c r="E19" s="10">
        <v>97448</v>
      </c>
      <c r="F19" s="14">
        <v>23252</v>
      </c>
      <c r="G19" s="39">
        <f t="shared" si="0"/>
        <v>12.381454442829225</v>
      </c>
      <c r="H19" s="14">
        <v>108805</v>
      </c>
      <c r="I19" s="39">
        <f t="shared" si="1"/>
        <v>57.937560237916472</v>
      </c>
      <c r="J19" s="14">
        <v>55740</v>
      </c>
      <c r="K19" s="39">
        <f t="shared" si="2"/>
        <v>29.680985319254301</v>
      </c>
      <c r="L19" s="14">
        <v>28913</v>
      </c>
      <c r="M19" s="39">
        <f t="shared" si="3"/>
        <v>15.395879593390735</v>
      </c>
      <c r="N19" s="43">
        <f t="shared" si="4"/>
        <v>21.370341436514867</v>
      </c>
      <c r="O19" s="44">
        <f t="shared" si="5"/>
        <v>51.229263361058777</v>
      </c>
      <c r="P19" s="44">
        <f t="shared" si="6"/>
        <v>72.599604797573633</v>
      </c>
      <c r="Q19" s="44">
        <f t="shared" si="7"/>
        <v>239.72131429554446</v>
      </c>
      <c r="R19" s="45">
        <f t="shared" si="8"/>
        <v>124.34629279201789</v>
      </c>
      <c r="T19">
        <v>1910</v>
      </c>
    </row>
    <row r="20" spans="1:20" ht="18" customHeight="1" x14ac:dyDescent="0.15">
      <c r="A20" s="20" t="s">
        <v>25</v>
      </c>
      <c r="B20" s="16">
        <v>61241</v>
      </c>
      <c r="C20" s="17">
        <f t="shared" ref="C20:C37" si="9">D20+E20</f>
        <v>148212</v>
      </c>
      <c r="D20" s="17">
        <v>70292</v>
      </c>
      <c r="E20" s="17">
        <v>77920</v>
      </c>
      <c r="F20" s="16">
        <v>18753</v>
      </c>
      <c r="G20" s="40">
        <f t="shared" si="0"/>
        <v>12.835377539287082</v>
      </c>
      <c r="H20" s="16">
        <v>83721</v>
      </c>
      <c r="I20" s="40">
        <f t="shared" si="1"/>
        <v>57.302332585007946</v>
      </c>
      <c r="J20" s="16">
        <v>43630</v>
      </c>
      <c r="K20" s="40">
        <f t="shared" si="2"/>
        <v>29.862289875704978</v>
      </c>
      <c r="L20" s="16">
        <v>23139</v>
      </c>
      <c r="M20" s="40">
        <f t="shared" si="3"/>
        <v>15.837348737885343</v>
      </c>
      <c r="N20" s="55">
        <f t="shared" si="4"/>
        <v>22.399398000501666</v>
      </c>
      <c r="O20" s="56">
        <f t="shared" si="5"/>
        <v>52.113567683138044</v>
      </c>
      <c r="P20" s="56">
        <f t="shared" si="6"/>
        <v>74.512965683639706</v>
      </c>
      <c r="Q20" s="56">
        <f t="shared" si="7"/>
        <v>232.65610835599637</v>
      </c>
      <c r="R20" s="57">
        <f t="shared" si="8"/>
        <v>123.3882578787394</v>
      </c>
      <c r="T20">
        <v>2108</v>
      </c>
    </row>
    <row r="21" spans="1:20" ht="18" customHeight="1" x14ac:dyDescent="0.15">
      <c r="A21" s="20" t="s">
        <v>26</v>
      </c>
      <c r="B21" s="16">
        <v>18540</v>
      </c>
      <c r="C21" s="17">
        <f t="shared" si="9"/>
        <v>47301</v>
      </c>
      <c r="D21" s="17">
        <v>22289</v>
      </c>
      <c r="E21" s="17">
        <v>25012</v>
      </c>
      <c r="F21" s="16">
        <v>5620</v>
      </c>
      <c r="G21" s="40">
        <f t="shared" si="0"/>
        <v>11.921175996436375</v>
      </c>
      <c r="H21" s="16">
        <v>25081</v>
      </c>
      <c r="I21" s="40">
        <f t="shared" si="1"/>
        <v>53.201959994060623</v>
      </c>
      <c r="J21" s="16">
        <v>16442</v>
      </c>
      <c r="K21" s="40">
        <f t="shared" si="2"/>
        <v>34.876864009503002</v>
      </c>
      <c r="L21" s="16">
        <v>9023</v>
      </c>
      <c r="M21" s="40">
        <f t="shared" si="3"/>
        <v>19.139638970790998</v>
      </c>
      <c r="N21" s="55">
        <f t="shared" si="4"/>
        <v>22.407400023922492</v>
      </c>
      <c r="O21" s="56">
        <f t="shared" si="5"/>
        <v>65.555599856465051</v>
      </c>
      <c r="P21" s="56">
        <f t="shared" si="6"/>
        <v>87.962999880387542</v>
      </c>
      <c r="Q21" s="56">
        <f t="shared" si="7"/>
        <v>292.56227758007117</v>
      </c>
      <c r="R21" s="57">
        <f t="shared" si="8"/>
        <v>160.55160142348754</v>
      </c>
      <c r="T21">
        <v>158</v>
      </c>
    </row>
    <row r="22" spans="1:20" ht="18" customHeight="1" x14ac:dyDescent="0.15">
      <c r="A22" s="21" t="s">
        <v>27</v>
      </c>
      <c r="B22" s="18">
        <v>13106</v>
      </c>
      <c r="C22" s="13">
        <f t="shared" si="9"/>
        <v>33058</v>
      </c>
      <c r="D22" s="13">
        <v>15802</v>
      </c>
      <c r="E22" s="13">
        <v>17256</v>
      </c>
      <c r="F22" s="18">
        <v>3848</v>
      </c>
      <c r="G22" s="41">
        <f t="shared" si="0"/>
        <v>11.667677380230442</v>
      </c>
      <c r="H22" s="18">
        <v>18181</v>
      </c>
      <c r="I22" s="41">
        <f t="shared" si="1"/>
        <v>55.127349909035786</v>
      </c>
      <c r="J22" s="18">
        <v>10951</v>
      </c>
      <c r="K22" s="41">
        <f t="shared" si="2"/>
        <v>33.204972710733777</v>
      </c>
      <c r="L22" s="18">
        <v>5893</v>
      </c>
      <c r="M22" s="41">
        <f t="shared" si="3"/>
        <v>17.868405093996362</v>
      </c>
      <c r="N22" s="43">
        <f t="shared" si="4"/>
        <v>21.164952422859031</v>
      </c>
      <c r="O22" s="44">
        <f t="shared" si="5"/>
        <v>60.233210494472253</v>
      </c>
      <c r="P22" s="44">
        <f t="shared" si="6"/>
        <v>81.398162917331291</v>
      </c>
      <c r="Q22" s="44">
        <f t="shared" si="7"/>
        <v>284.5893970893971</v>
      </c>
      <c r="R22" s="45">
        <f t="shared" si="8"/>
        <v>153.14449064449065</v>
      </c>
      <c r="T22">
        <v>78</v>
      </c>
    </row>
    <row r="23" spans="1:20" ht="18" customHeight="1" x14ac:dyDescent="0.15">
      <c r="A23" s="22" t="s">
        <v>28</v>
      </c>
      <c r="B23" s="23">
        <v>4026</v>
      </c>
      <c r="C23" s="10">
        <f t="shared" si="9"/>
        <v>11059</v>
      </c>
      <c r="D23" s="7">
        <v>5260</v>
      </c>
      <c r="E23" s="7">
        <v>5799</v>
      </c>
      <c r="F23" s="23">
        <v>1132</v>
      </c>
      <c r="G23" s="42">
        <f t="shared" si="0"/>
        <v>10.236932537529391</v>
      </c>
      <c r="H23" s="23">
        <v>5761</v>
      </c>
      <c r="I23" s="42">
        <f t="shared" si="1"/>
        <v>52.098028576596136</v>
      </c>
      <c r="J23" s="23">
        <v>4165</v>
      </c>
      <c r="K23" s="42">
        <f t="shared" si="2"/>
        <v>37.66503888587448</v>
      </c>
      <c r="L23" s="23">
        <v>2270</v>
      </c>
      <c r="M23" s="42">
        <f t="shared" si="3"/>
        <v>20.528124434798336</v>
      </c>
      <c r="N23" s="61">
        <f t="shared" si="4"/>
        <v>19.649366429439333</v>
      </c>
      <c r="O23" s="62">
        <f t="shared" si="5"/>
        <v>72.296476306196837</v>
      </c>
      <c r="P23" s="62">
        <f t="shared" si="6"/>
        <v>91.945842735636177</v>
      </c>
      <c r="Q23" s="62">
        <f t="shared" si="7"/>
        <v>367.93286219081273</v>
      </c>
      <c r="R23" s="63">
        <f t="shared" si="8"/>
        <v>200.53003533568904</v>
      </c>
      <c r="T23">
        <v>1</v>
      </c>
    </row>
    <row r="24" spans="1:20" ht="18" customHeight="1" x14ac:dyDescent="0.15">
      <c r="A24" s="19" t="s">
        <v>29</v>
      </c>
      <c r="B24" s="14">
        <v>1195</v>
      </c>
      <c r="C24" s="10">
        <f t="shared" si="9"/>
        <v>3023</v>
      </c>
      <c r="D24" s="10">
        <v>1427</v>
      </c>
      <c r="E24" s="10">
        <v>1596</v>
      </c>
      <c r="F24" s="14">
        <v>194</v>
      </c>
      <c r="G24" s="39">
        <f t="shared" si="0"/>
        <v>6.4174660932848164</v>
      </c>
      <c r="H24" s="14">
        <v>1377</v>
      </c>
      <c r="I24" s="39">
        <f t="shared" si="1"/>
        <v>45.550777373470062</v>
      </c>
      <c r="J24" s="14">
        <v>1452</v>
      </c>
      <c r="K24" s="39">
        <f t="shared" si="2"/>
        <v>48.031756533245122</v>
      </c>
      <c r="L24" s="14">
        <v>896</v>
      </c>
      <c r="M24" s="39">
        <f t="shared" si="3"/>
        <v>29.639431028779356</v>
      </c>
      <c r="N24" s="43">
        <f t="shared" si="4"/>
        <v>14.088598402323893</v>
      </c>
      <c r="O24" s="44">
        <f t="shared" si="5"/>
        <v>105.44662309368191</v>
      </c>
      <c r="P24" s="44">
        <f t="shared" si="6"/>
        <v>119.53522149600582</v>
      </c>
      <c r="Q24" s="44">
        <f t="shared" si="7"/>
        <v>748.45360824742272</v>
      </c>
      <c r="R24" s="45">
        <f t="shared" si="8"/>
        <v>461.85567010309273</v>
      </c>
      <c r="T24">
        <v>0</v>
      </c>
    </row>
    <row r="25" spans="1:20" ht="18" customHeight="1" x14ac:dyDescent="0.15">
      <c r="A25" s="20" t="s">
        <v>30</v>
      </c>
      <c r="B25" s="16">
        <v>2469</v>
      </c>
      <c r="C25" s="17">
        <f t="shared" si="9"/>
        <v>6622</v>
      </c>
      <c r="D25" s="17">
        <v>3068</v>
      </c>
      <c r="E25" s="17">
        <v>3554</v>
      </c>
      <c r="F25" s="16">
        <v>629</v>
      </c>
      <c r="G25" s="40">
        <f t="shared" si="0"/>
        <v>9.5000755172934603</v>
      </c>
      <c r="H25" s="16">
        <v>3137</v>
      </c>
      <c r="I25" s="40">
        <f t="shared" si="1"/>
        <v>47.379549916930976</v>
      </c>
      <c r="J25" s="16">
        <v>2855</v>
      </c>
      <c r="K25" s="40">
        <f t="shared" si="2"/>
        <v>43.120374565775563</v>
      </c>
      <c r="L25" s="16">
        <v>1659</v>
      </c>
      <c r="M25" s="40">
        <f t="shared" si="3"/>
        <v>25.056637970095153</v>
      </c>
      <c r="N25" s="55">
        <f t="shared" si="4"/>
        <v>20.051004144086708</v>
      </c>
      <c r="O25" s="56">
        <f t="shared" si="5"/>
        <v>91.010519604717885</v>
      </c>
      <c r="P25" s="56">
        <f t="shared" si="6"/>
        <v>111.06152374880458</v>
      </c>
      <c r="Q25" s="56">
        <f t="shared" si="7"/>
        <v>453.89507154213032</v>
      </c>
      <c r="R25" s="57">
        <f t="shared" si="8"/>
        <v>263.75198728139907</v>
      </c>
      <c r="T25">
        <v>1</v>
      </c>
    </row>
    <row r="26" spans="1:20" ht="18" customHeight="1" x14ac:dyDescent="0.15">
      <c r="A26" s="21" t="s">
        <v>31</v>
      </c>
      <c r="B26" s="18">
        <v>5460</v>
      </c>
      <c r="C26" s="13">
        <f t="shared" si="9"/>
        <v>16185</v>
      </c>
      <c r="D26" s="13">
        <v>7728</v>
      </c>
      <c r="E26" s="13">
        <v>8457</v>
      </c>
      <c r="F26" s="18">
        <v>1777</v>
      </c>
      <c r="G26" s="41">
        <f t="shared" si="0"/>
        <v>10.984731408790257</v>
      </c>
      <c r="H26" s="18">
        <v>8557</v>
      </c>
      <c r="I26" s="41">
        <f t="shared" si="1"/>
        <v>52.89608703715151</v>
      </c>
      <c r="J26" s="18">
        <v>5843</v>
      </c>
      <c r="K26" s="41">
        <f t="shared" si="2"/>
        <v>36.11918155405823</v>
      </c>
      <c r="L26" s="18">
        <v>3107</v>
      </c>
      <c r="M26" s="41">
        <f t="shared" si="3"/>
        <v>19.206280521728381</v>
      </c>
      <c r="N26" s="43">
        <f t="shared" si="4"/>
        <v>20.766623816758209</v>
      </c>
      <c r="O26" s="44">
        <f t="shared" si="5"/>
        <v>68.283276849363091</v>
      </c>
      <c r="P26" s="44">
        <f t="shared" si="6"/>
        <v>89.049900666121303</v>
      </c>
      <c r="Q26" s="44">
        <f t="shared" si="7"/>
        <v>328.81260551491278</v>
      </c>
      <c r="R26" s="45">
        <f t="shared" si="8"/>
        <v>174.84524479459765</v>
      </c>
      <c r="T26">
        <v>8</v>
      </c>
    </row>
    <row r="27" spans="1:20" ht="18" customHeight="1" x14ac:dyDescent="0.15">
      <c r="A27" s="19" t="s">
        <v>32</v>
      </c>
      <c r="B27" s="9">
        <v>2271</v>
      </c>
      <c r="C27" s="10">
        <f t="shared" si="9"/>
        <v>6179</v>
      </c>
      <c r="D27" s="10">
        <v>2914</v>
      </c>
      <c r="E27" s="10">
        <v>3265</v>
      </c>
      <c r="F27" s="9">
        <v>691</v>
      </c>
      <c r="G27" s="37">
        <f>F27/(C27-T27)*100</f>
        <v>11.183039326751903</v>
      </c>
      <c r="H27" s="9">
        <v>3018</v>
      </c>
      <c r="I27" s="37">
        <f t="shared" si="1"/>
        <v>48.842854830878785</v>
      </c>
      <c r="J27" s="9">
        <v>2470</v>
      </c>
      <c r="K27" s="37">
        <f t="shared" si="2"/>
        <v>39.974105842369319</v>
      </c>
      <c r="L27" s="9">
        <v>1389</v>
      </c>
      <c r="M27" s="37">
        <f t="shared" si="3"/>
        <v>22.479365593138048</v>
      </c>
      <c r="N27" s="46">
        <f t="shared" si="4"/>
        <v>22.895957587806496</v>
      </c>
      <c r="O27" s="47">
        <f t="shared" si="5"/>
        <v>81.84227965540093</v>
      </c>
      <c r="P27" s="47">
        <f t="shared" si="6"/>
        <v>104.73823724320744</v>
      </c>
      <c r="Q27" s="47">
        <f t="shared" si="7"/>
        <v>357.45296671490593</v>
      </c>
      <c r="R27" s="48">
        <f t="shared" si="8"/>
        <v>201.01302460202604</v>
      </c>
      <c r="T27">
        <v>0</v>
      </c>
    </row>
    <row r="28" spans="1:20" ht="18" customHeight="1" x14ac:dyDescent="0.15">
      <c r="A28" s="20" t="s">
        <v>33</v>
      </c>
      <c r="B28" s="16">
        <v>5605</v>
      </c>
      <c r="C28" s="17">
        <f t="shared" si="9"/>
        <v>16229</v>
      </c>
      <c r="D28" s="17">
        <v>7735</v>
      </c>
      <c r="E28" s="17">
        <v>8494</v>
      </c>
      <c r="F28" s="16">
        <v>2206</v>
      </c>
      <c r="G28" s="40">
        <f t="shared" si="0"/>
        <v>13.595464070011094</v>
      </c>
      <c r="H28" s="16">
        <v>8766</v>
      </c>
      <c r="I28" s="40">
        <f t="shared" si="1"/>
        <v>54.024405275483787</v>
      </c>
      <c r="J28" s="16">
        <v>5254</v>
      </c>
      <c r="K28" s="40">
        <f t="shared" si="2"/>
        <v>32.380130654505109</v>
      </c>
      <c r="L28" s="16">
        <v>2756</v>
      </c>
      <c r="M28" s="40">
        <f t="shared" si="3"/>
        <v>16.985085664982126</v>
      </c>
      <c r="N28" s="55">
        <f t="shared" si="4"/>
        <v>25.165411818389234</v>
      </c>
      <c r="O28" s="56">
        <f t="shared" si="5"/>
        <v>59.936116814966923</v>
      </c>
      <c r="P28" s="56">
        <f t="shared" si="6"/>
        <v>85.101528633356153</v>
      </c>
      <c r="Q28" s="56">
        <f t="shared" si="7"/>
        <v>238.16863100634632</v>
      </c>
      <c r="R28" s="57">
        <f t="shared" si="8"/>
        <v>124.93200362647326</v>
      </c>
      <c r="T28">
        <v>3</v>
      </c>
    </row>
    <row r="29" spans="1:20" ht="18" customHeight="1" x14ac:dyDescent="0.15">
      <c r="A29" s="20" t="s">
        <v>34</v>
      </c>
      <c r="B29" s="16">
        <v>5835</v>
      </c>
      <c r="C29" s="17">
        <f t="shared" si="9"/>
        <v>16684</v>
      </c>
      <c r="D29" s="17">
        <v>7815</v>
      </c>
      <c r="E29" s="17">
        <v>8869</v>
      </c>
      <c r="F29" s="16">
        <v>1922</v>
      </c>
      <c r="G29" s="40">
        <f t="shared" si="0"/>
        <v>11.571342564720048</v>
      </c>
      <c r="H29" s="16">
        <v>8547</v>
      </c>
      <c r="I29" s="40">
        <f t="shared" si="1"/>
        <v>51.456953642384107</v>
      </c>
      <c r="J29" s="16">
        <v>6141</v>
      </c>
      <c r="K29" s="40">
        <f t="shared" si="2"/>
        <v>36.971703792895845</v>
      </c>
      <c r="L29" s="16">
        <v>3499</v>
      </c>
      <c r="M29" s="40">
        <f t="shared" si="3"/>
        <v>21.065623118603252</v>
      </c>
      <c r="N29" s="55">
        <f t="shared" si="4"/>
        <v>22.487422487422489</v>
      </c>
      <c r="O29" s="56">
        <f t="shared" si="5"/>
        <v>71.849771849771855</v>
      </c>
      <c r="P29" s="56">
        <f t="shared" si="6"/>
        <v>94.337194337194347</v>
      </c>
      <c r="Q29" s="56">
        <f t="shared" si="7"/>
        <v>319.5109261186264</v>
      </c>
      <c r="R29" s="57">
        <f t="shared" si="8"/>
        <v>182.04994797086368</v>
      </c>
      <c r="T29">
        <v>74</v>
      </c>
    </row>
    <row r="30" spans="1:20" ht="18" customHeight="1" x14ac:dyDescent="0.15">
      <c r="A30" s="21" t="s">
        <v>35</v>
      </c>
      <c r="B30" s="12">
        <v>4875</v>
      </c>
      <c r="C30" s="13">
        <f t="shared" si="9"/>
        <v>14367</v>
      </c>
      <c r="D30" s="13">
        <v>6866</v>
      </c>
      <c r="E30" s="13">
        <v>7501</v>
      </c>
      <c r="F30" s="12">
        <v>1714</v>
      </c>
      <c r="G30" s="38">
        <f t="shared" si="0"/>
        <v>11.930117630681423</v>
      </c>
      <c r="H30" s="12">
        <v>7549</v>
      </c>
      <c r="I30" s="38">
        <f t="shared" si="1"/>
        <v>52.544024500591632</v>
      </c>
      <c r="J30" s="12">
        <v>5104</v>
      </c>
      <c r="K30" s="38">
        <f t="shared" si="2"/>
        <v>35.525857868726945</v>
      </c>
      <c r="L30" s="12">
        <v>2595</v>
      </c>
      <c r="M30" s="38">
        <f t="shared" si="3"/>
        <v>18.062225934433076</v>
      </c>
      <c r="N30" s="58">
        <f t="shared" si="4"/>
        <v>22.704994038945557</v>
      </c>
      <c r="O30" s="59">
        <f t="shared" si="5"/>
        <v>67.611604185984902</v>
      </c>
      <c r="P30" s="59">
        <f t="shared" si="6"/>
        <v>90.316598224930459</v>
      </c>
      <c r="Q30" s="59">
        <f t="shared" si="7"/>
        <v>297.78296382730451</v>
      </c>
      <c r="R30" s="60">
        <f t="shared" si="8"/>
        <v>151.40023337222871</v>
      </c>
      <c r="T30">
        <v>0</v>
      </c>
    </row>
    <row r="31" spans="1:20" ht="18" customHeight="1" x14ac:dyDescent="0.15">
      <c r="A31" s="19" t="s">
        <v>36</v>
      </c>
      <c r="B31" s="14">
        <v>1210</v>
      </c>
      <c r="C31" s="10">
        <f t="shared" si="9"/>
        <v>3514</v>
      </c>
      <c r="D31" s="10">
        <v>1623</v>
      </c>
      <c r="E31" s="10">
        <v>1891</v>
      </c>
      <c r="F31" s="14">
        <v>499</v>
      </c>
      <c r="G31" s="39">
        <f t="shared" si="0"/>
        <v>14.240867579908675</v>
      </c>
      <c r="H31" s="14">
        <v>1991</v>
      </c>
      <c r="I31" s="39">
        <f t="shared" si="1"/>
        <v>56.820776255707763</v>
      </c>
      <c r="J31" s="14">
        <v>1014</v>
      </c>
      <c r="K31" s="39">
        <f t="shared" si="2"/>
        <v>28.93835616438356</v>
      </c>
      <c r="L31" s="14">
        <v>528</v>
      </c>
      <c r="M31" s="39">
        <f t="shared" si="3"/>
        <v>15.068493150684931</v>
      </c>
      <c r="N31" s="43">
        <f t="shared" si="4"/>
        <v>25.062782521346055</v>
      </c>
      <c r="O31" s="44">
        <f t="shared" si="5"/>
        <v>50.929181315921646</v>
      </c>
      <c r="P31" s="44">
        <f t="shared" si="6"/>
        <v>75.991963837267704</v>
      </c>
      <c r="Q31" s="44">
        <f t="shared" si="7"/>
        <v>203.20641282565131</v>
      </c>
      <c r="R31" s="45">
        <f t="shared" si="8"/>
        <v>105.81162324649299</v>
      </c>
      <c r="T31">
        <v>10</v>
      </c>
    </row>
    <row r="32" spans="1:20" ht="18" customHeight="1" x14ac:dyDescent="0.15">
      <c r="A32" s="20" t="s">
        <v>37</v>
      </c>
      <c r="B32" s="16">
        <v>5295</v>
      </c>
      <c r="C32" s="17">
        <f t="shared" si="9"/>
        <v>15779</v>
      </c>
      <c r="D32" s="17">
        <v>7536</v>
      </c>
      <c r="E32" s="17">
        <v>8243</v>
      </c>
      <c r="F32" s="16">
        <v>1667</v>
      </c>
      <c r="G32" s="40">
        <f t="shared" si="0"/>
        <v>10.568023329529606</v>
      </c>
      <c r="H32" s="16">
        <v>7634</v>
      </c>
      <c r="I32" s="40">
        <f t="shared" si="1"/>
        <v>48.396094839609482</v>
      </c>
      <c r="J32" s="16">
        <v>6473</v>
      </c>
      <c r="K32" s="40">
        <f t="shared" si="2"/>
        <v>41.035881830860909</v>
      </c>
      <c r="L32" s="16">
        <v>3525</v>
      </c>
      <c r="M32" s="40">
        <f t="shared" si="3"/>
        <v>22.346899961962723</v>
      </c>
      <c r="N32" s="55">
        <f t="shared" si="4"/>
        <v>21.836520827875294</v>
      </c>
      <c r="O32" s="56">
        <f t="shared" si="5"/>
        <v>84.791721247052649</v>
      </c>
      <c r="P32" s="56">
        <f t="shared" si="6"/>
        <v>106.62824207492795</v>
      </c>
      <c r="Q32" s="56">
        <f t="shared" si="7"/>
        <v>388.30233953209358</v>
      </c>
      <c r="R32" s="57">
        <f t="shared" si="8"/>
        <v>211.45770845830833</v>
      </c>
      <c r="T32">
        <v>5</v>
      </c>
    </row>
    <row r="33" spans="1:20" ht="18" customHeight="1" x14ac:dyDescent="0.15">
      <c r="A33" s="20" t="s">
        <v>38</v>
      </c>
      <c r="B33" s="16">
        <v>3521</v>
      </c>
      <c r="C33" s="17">
        <f>D33+E33</f>
        <v>10573</v>
      </c>
      <c r="D33" s="17">
        <v>5006</v>
      </c>
      <c r="E33" s="17">
        <v>5567</v>
      </c>
      <c r="F33" s="16">
        <v>1173</v>
      </c>
      <c r="G33" s="40">
        <f t="shared" si="0"/>
        <v>11.097445600756858</v>
      </c>
      <c r="H33" s="16">
        <v>5415</v>
      </c>
      <c r="I33" s="40">
        <f t="shared" si="1"/>
        <v>51.229895931882687</v>
      </c>
      <c r="J33" s="16">
        <v>3982</v>
      </c>
      <c r="K33" s="40">
        <f t="shared" si="2"/>
        <v>37.672658467360456</v>
      </c>
      <c r="L33" s="16">
        <v>2101</v>
      </c>
      <c r="M33" s="40">
        <f t="shared" si="3"/>
        <v>19.877010406811731</v>
      </c>
      <c r="N33" s="55">
        <f t="shared" si="4"/>
        <v>21.662049861495845</v>
      </c>
      <c r="O33" s="56">
        <f t="shared" si="5"/>
        <v>73.536472760849492</v>
      </c>
      <c r="P33" s="56">
        <f t="shared" si="6"/>
        <v>95.198522622345337</v>
      </c>
      <c r="Q33" s="56">
        <f t="shared" si="7"/>
        <v>339.47144075021311</v>
      </c>
      <c r="R33" s="57">
        <f t="shared" si="8"/>
        <v>179.11338448422848</v>
      </c>
      <c r="T33">
        <v>3</v>
      </c>
    </row>
    <row r="34" spans="1:20" ht="18" customHeight="1" x14ac:dyDescent="0.15">
      <c r="A34" s="21" t="s">
        <v>39</v>
      </c>
      <c r="B34" s="18">
        <v>3627</v>
      </c>
      <c r="C34" s="13">
        <f t="shared" si="9"/>
        <v>10708</v>
      </c>
      <c r="D34" s="13">
        <v>5033</v>
      </c>
      <c r="E34" s="13">
        <v>5675</v>
      </c>
      <c r="F34" s="18">
        <v>1199</v>
      </c>
      <c r="G34" s="41">
        <f t="shared" si="0"/>
        <v>11.201420029895367</v>
      </c>
      <c r="H34" s="18">
        <v>5221</v>
      </c>
      <c r="I34" s="41">
        <f t="shared" si="1"/>
        <v>48.776158445440956</v>
      </c>
      <c r="J34" s="18">
        <v>4284</v>
      </c>
      <c r="K34" s="41">
        <f t="shared" si="2"/>
        <v>40.022421524663677</v>
      </c>
      <c r="L34" s="18">
        <v>2377</v>
      </c>
      <c r="M34" s="41">
        <f t="shared" si="3"/>
        <v>22.206651718983558</v>
      </c>
      <c r="N34" s="43">
        <f t="shared" si="4"/>
        <v>22.964949243439953</v>
      </c>
      <c r="O34" s="44">
        <f t="shared" si="5"/>
        <v>82.053246504501061</v>
      </c>
      <c r="P34" s="44">
        <f t="shared" si="6"/>
        <v>105.01819574794101</v>
      </c>
      <c r="Q34" s="44">
        <f t="shared" si="7"/>
        <v>357.29774812343618</v>
      </c>
      <c r="R34" s="45">
        <f t="shared" si="8"/>
        <v>198.24854045037532</v>
      </c>
      <c r="T34">
        <v>4</v>
      </c>
    </row>
    <row r="35" spans="1:20" ht="18" customHeight="1" x14ac:dyDescent="0.15">
      <c r="A35" s="19" t="s">
        <v>40</v>
      </c>
      <c r="B35" s="9">
        <v>1808</v>
      </c>
      <c r="C35" s="10">
        <f t="shared" si="9"/>
        <v>4269</v>
      </c>
      <c r="D35" s="10">
        <v>2010</v>
      </c>
      <c r="E35" s="10">
        <v>2259</v>
      </c>
      <c r="F35" s="9">
        <v>276</v>
      </c>
      <c r="G35" s="37">
        <f t="shared" si="0"/>
        <v>6.4652143359100496</v>
      </c>
      <c r="H35" s="9">
        <v>1711</v>
      </c>
      <c r="I35" s="37">
        <f t="shared" si="1"/>
        <v>40.079643944717731</v>
      </c>
      <c r="J35" s="9">
        <v>2282</v>
      </c>
      <c r="K35" s="37">
        <f t="shared" si="2"/>
        <v>53.455141719372222</v>
      </c>
      <c r="L35" s="9">
        <v>1481</v>
      </c>
      <c r="M35" s="37">
        <f t="shared" si="3"/>
        <v>34.691965331459357</v>
      </c>
      <c r="N35" s="46">
        <f t="shared" si="4"/>
        <v>16.130917592051432</v>
      </c>
      <c r="O35" s="47">
        <f t="shared" si="5"/>
        <v>133.37229690239627</v>
      </c>
      <c r="P35" s="47">
        <f t="shared" si="6"/>
        <v>149.50321449444769</v>
      </c>
      <c r="Q35" s="47">
        <f t="shared" si="7"/>
        <v>826.81159420289862</v>
      </c>
      <c r="R35" s="48">
        <f t="shared" si="8"/>
        <v>536.59420289855063</v>
      </c>
      <c r="T35">
        <v>0</v>
      </c>
    </row>
    <row r="36" spans="1:20" ht="18" customHeight="1" x14ac:dyDescent="0.15">
      <c r="A36" s="20" t="s">
        <v>41</v>
      </c>
      <c r="B36" s="16">
        <v>1223</v>
      </c>
      <c r="C36" s="17">
        <f t="shared" si="9"/>
        <v>2982</v>
      </c>
      <c r="D36" s="17">
        <v>1367</v>
      </c>
      <c r="E36" s="17">
        <v>1615</v>
      </c>
      <c r="F36" s="16">
        <v>187</v>
      </c>
      <c r="G36" s="40">
        <f t="shared" si="0"/>
        <v>6.2709590878604962</v>
      </c>
      <c r="H36" s="16">
        <v>1282</v>
      </c>
      <c r="I36" s="40">
        <f t="shared" si="1"/>
        <v>42.991281019450035</v>
      </c>
      <c r="J36" s="16">
        <v>1513</v>
      </c>
      <c r="K36" s="40">
        <f t="shared" si="2"/>
        <v>50.737759892689468</v>
      </c>
      <c r="L36" s="16">
        <v>934</v>
      </c>
      <c r="M36" s="40">
        <f t="shared" si="3"/>
        <v>31.32126089872569</v>
      </c>
      <c r="N36" s="55">
        <f t="shared" si="4"/>
        <v>14.586583463338535</v>
      </c>
      <c r="O36" s="56">
        <f t="shared" si="5"/>
        <v>118.01872074882995</v>
      </c>
      <c r="P36" s="56">
        <f t="shared" si="6"/>
        <v>132.60530421216851</v>
      </c>
      <c r="Q36" s="56">
        <f t="shared" si="7"/>
        <v>809.09090909090912</v>
      </c>
      <c r="R36" s="57">
        <f t="shared" si="8"/>
        <v>499.46524064171126</v>
      </c>
      <c r="T36">
        <v>0</v>
      </c>
    </row>
    <row r="37" spans="1:20" ht="18" customHeight="1" x14ac:dyDescent="0.15">
      <c r="A37" s="21" t="s">
        <v>42</v>
      </c>
      <c r="B37" s="12">
        <v>966</v>
      </c>
      <c r="C37" s="13">
        <f t="shared" si="9"/>
        <v>2775</v>
      </c>
      <c r="D37" s="13">
        <v>1286</v>
      </c>
      <c r="E37" s="13">
        <v>1489</v>
      </c>
      <c r="F37" s="12">
        <v>200</v>
      </c>
      <c r="G37" s="38">
        <f t="shared" si="0"/>
        <v>7.2072072072072073</v>
      </c>
      <c r="H37" s="12">
        <v>1212</v>
      </c>
      <c r="I37" s="38">
        <f t="shared" si="1"/>
        <v>43.675675675675677</v>
      </c>
      <c r="J37" s="12">
        <v>1363</v>
      </c>
      <c r="K37" s="38">
        <f t="shared" si="2"/>
        <v>49.117117117117118</v>
      </c>
      <c r="L37" s="12">
        <v>869</v>
      </c>
      <c r="M37" s="38">
        <f t="shared" si="3"/>
        <v>31.315315315315317</v>
      </c>
      <c r="N37" s="58">
        <f t="shared" si="4"/>
        <v>16.5016501650165</v>
      </c>
      <c r="O37" s="59">
        <f t="shared" si="5"/>
        <v>112.45874587458746</v>
      </c>
      <c r="P37" s="59">
        <f t="shared" si="6"/>
        <v>128.96039603960395</v>
      </c>
      <c r="Q37" s="59">
        <f t="shared" si="7"/>
        <v>681.5</v>
      </c>
      <c r="R37" s="60">
        <f t="shared" si="8"/>
        <v>434.5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2017-10-05T07:18:28Z</cp:lastPrinted>
  <dcterms:created xsi:type="dcterms:W3CDTF">2017-09-15T07:17:11Z</dcterms:created>
  <dcterms:modified xsi:type="dcterms:W3CDTF">2019-02-18T09:02:06Z</dcterms:modified>
</cp:coreProperties>
</file>