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ile-sv\行財政改革課\財務係\各種照会\30年度\01地域振興課\20190111 公営企業事業に係る「経営比較分析表」の作成について\各課回答\"/>
    </mc:Choice>
  </mc:AlternateContent>
  <workbookProtection workbookAlgorithmName="SHA-512" workbookHashValue="kFx0LhKoDpw0y7DG1A7k022OORthElyxJW7LGqFEJndPGhOvD4YnZhbDH8Q9F7dM/wBKyM9S0h3Wm1PBPO1fXg==" workbookSaltValue="ybfPGKOaNAcLsO9k0uqu9A==" workbookSpinCount="100000" lockStructure="1"/>
  <bookViews>
    <workbookView xWindow="0" yWindow="30" windowWidth="15360" windowHeight="7605" tabRatio="179"/>
  </bookViews>
  <sheets>
    <sheet name="法適用_水道事業" sheetId="1" r:id="rId1"/>
    <sheet name="データ" sheetId="2" state="hidden" r:id="rId2"/>
  </sheets>
  <definedNames>
    <definedName name="Z_04C2EA95_F27A_40DE_99C3_825F5CB58A47_.wvu.Rows" localSheetId="0" hidden="1">法適用_水道事業!$84:$85</definedName>
  </definedNames>
  <calcPr calcId="152511"/>
  <customWorkbookViews>
    <customWorkbookView name="FJ-USER - 個人用ビュー" guid="{04C2EA95-F27A-40DE-99C3-825F5CB58A47}" mergeInterval="0" personalView="1" maximized="1" windowWidth="1276" windowHeight="804"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2" l="1"/>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P10" i="1" s="1"/>
  <c r="O6" i="2"/>
  <c r="N6" i="2"/>
  <c r="M6" i="2"/>
  <c r="L6" i="2"/>
  <c r="K6" i="2"/>
  <c r="J6" i="2"/>
  <c r="I6" i="2"/>
  <c r="H6" i="2"/>
  <c r="G6" i="2"/>
  <c r="F6" i="2"/>
  <c r="E6" i="2"/>
  <c r="D6" i="2"/>
  <c r="C6" i="2"/>
  <c r="B6" i="2"/>
  <c r="F10" i="2" s="1"/>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5" i="1"/>
  <c r="N85" i="1"/>
  <c r="M85" i="1"/>
  <c r="L85" i="1"/>
  <c r="K85" i="1"/>
  <c r="J85" i="1"/>
  <c r="I85" i="1"/>
  <c r="H85" i="1"/>
  <c r="G85" i="1"/>
  <c r="F85" i="1"/>
  <c r="E85" i="1"/>
  <c r="BB10" i="1"/>
  <c r="AT10" i="1"/>
  <c r="AL10" i="1"/>
  <c r="W10" i="1"/>
  <c r="I10" i="1"/>
  <c r="B10" i="1"/>
  <c r="BB8" i="1"/>
  <c r="AT8" i="1"/>
  <c r="AL8" i="1"/>
  <c r="AD8" i="1"/>
  <c r="W8" i="1"/>
  <c r="P8" i="1"/>
  <c r="I8" i="1"/>
  <c r="B8" i="1"/>
  <c r="B6" i="1"/>
  <c r="C10" i="2" l="1"/>
  <c r="D10" i="2"/>
  <c r="E10" i="2"/>
  <c r="B10" i="2"/>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<sst xmlns="http://schemas.openxmlformats.org/spreadsheetml/2006/main" count="232" uniqueCount="120">
  <si>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</si>
  <si>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</si>
  <si>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</si>
  <si>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</si>
  <si>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</si>
  <si>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</si>
  <si>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</si>
  <si>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</si>
  <si>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</si>
  <si>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</si>
  <si>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</si>
  <si>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</si>
  <si>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</si>
  <si>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</si>
  <si>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</si>
  <si>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</si>
  <si>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</si>
  <si>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</si>
  <si>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</si>
  <si>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</si>
  <si>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</si>
  <si>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</si>
  <si>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</si>
  <si>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</si>
  <si>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</si>
  <si>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</si>
  <si>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</si>
  <si>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</si>
  <si>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</si>
  <si>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</si>
  <si>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</si>
  <si>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</si>
  <si>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</si>
  <si>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</si>
  <si>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</si>
  <si>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</si>
  <si>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</si>
  <si>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</si>
  <si>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</si>
  <si>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</si>
  <si>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</si>
  <si>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</si>
  <si>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</si>
  <si>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</si>
  <si>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</si>
  <si>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</si>
  <si>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</si>
  <si>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</si>
  <si>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</si>
  <si>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</si>
  <si>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</si>
  <si>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</si>
  <si>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</si>
  <si>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</si>
  <si>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</si>
  <si>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</si>
  <si>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</si>
  <si>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</si>
  <si>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</si>
  <si>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</si>
  <si>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</si>
  <si>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</si>
  <si>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</si>
  <si>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</si>
  <si>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</si>
  <si>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</si>
  <si>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</si>
  <si>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</si>
  <si>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</si>
  <si>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</si>
  <si>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</si>
  <si>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</si>
  <si>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</si>
  <si>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</si>
  <si>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</si>
  <si>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</si>
  <si>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</si>
  <si>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</si>
  <si>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</si>
  <si>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</si>
  <si>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</si>
  <si>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</si>
  <si>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</si>
  <si>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</si>
  <si>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</si>
  <si>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</si>
  <si>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</si>
  <si>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</si>
  <si>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</si>
  <si>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</si>
  <si>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</si>
  <si>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</si>
  <si>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</si>
  <si>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</si>
  <si>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</si>
  <si>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</si>
  <si>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</si>
  <si>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</si>
  <si>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</si>
  <si>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</si>
  <si>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</si>
  <si>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</si>
  <si>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</si>
  <si>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</si>
  <si>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</si>
  <si>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</si>
  <si>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</si>
  <si>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</si>
  <si>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</si>
  <si>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</si>
  <si>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</si>
  <si>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</si>
  <si>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</si>
  <si>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</si>
  <si>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</si>
  <si>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</si>
  <si>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</si>
  <si>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４月に簡易水道等77事業(給水人口・戸数とも上水道事業の約２割相当)を統合した。広範囲に点在する施設は、経過年数に対して老朽化しているものが多く、未整備の事業も多数あり、給水原価の高騰や料金回収率及び有収率の減少に大きく影響している。
・水需要の減少などにより水道料金収入が減少する一方、高度成長期以降に整備した施設の老朽化に伴う更新や再構築、地震などの災害対策に多額の費用が必要であり、また、将来にわたって安全・安心な水道事業を維持するため、平成30年４月に水道料金の値上げ改定を実施した。
・統合前簡易水道給水区域の整備計画により、施設の統廃合やダウンサイジングなど、引き続き施設規模の最適化について検討し、効率的な投資を行っていく。</t>
    <rPh sb="1" eb="3">
      <t>ヘイセイ</t>
    </rPh>
    <rPh sb="5" eb="6">
      <t>ネン</t>
    </rPh>
    <rPh sb="7" eb="8">
      <t>ガツ</t>
    </rPh>
    <rPh sb="9" eb="11">
      <t>カンイ</t>
    </rPh>
    <rPh sb="11" eb="13">
      <t>スイドウ</t>
    </rPh>
    <rPh sb="13" eb="14">
      <t>トウ</t>
    </rPh>
    <rPh sb="16" eb="18">
      <t>ジギョウ</t>
    </rPh>
    <rPh sb="31" eb="33">
      <t>ジギョウ</t>
    </rPh>
    <rPh sb="41" eb="43">
      <t>トウゴウ</t>
    </rPh>
    <rPh sb="46" eb="49">
      <t>コウハンイ</t>
    </rPh>
    <rPh sb="50" eb="52">
      <t>テンザイ</t>
    </rPh>
    <rPh sb="54" eb="56">
      <t>シセツ</t>
    </rPh>
    <rPh sb="58" eb="60">
      <t>ケイカ</t>
    </rPh>
    <rPh sb="60" eb="62">
      <t>ネンスウ</t>
    </rPh>
    <rPh sb="63" eb="64">
      <t>タイ</t>
    </rPh>
    <rPh sb="66" eb="69">
      <t>ロウキュウカ</t>
    </rPh>
    <rPh sb="76" eb="77">
      <t>オオ</t>
    </rPh>
    <rPh sb="79" eb="82">
      <t>ミセイビ</t>
    </rPh>
    <rPh sb="83" eb="85">
      <t>ジギョウ</t>
    </rPh>
    <rPh sb="86" eb="88">
      <t>タスウ</t>
    </rPh>
    <rPh sb="91" eb="95">
      <t>キュウスイゲンカ</t>
    </rPh>
    <rPh sb="96" eb="98">
      <t>コウトウ</t>
    </rPh>
    <rPh sb="99" eb="101">
      <t>リョウキン</t>
    </rPh>
    <rPh sb="101" eb="104">
      <t>カイシュウリツ</t>
    </rPh>
    <rPh sb="104" eb="105">
      <t>オヨ</t>
    </rPh>
    <rPh sb="106" eb="108">
      <t>ユウシュウ</t>
    </rPh>
    <rPh sb="108" eb="109">
      <t>リツ</t>
    </rPh>
    <rPh sb="110" eb="112">
      <t>ゲンショウ</t>
    </rPh>
    <rPh sb="113" eb="114">
      <t>オオ</t>
    </rPh>
    <rPh sb="116" eb="118">
      <t>エイキョウ</t>
    </rPh>
    <rPh sb="125" eb="126">
      <t>ミズ</t>
    </rPh>
    <rPh sb="126" eb="128">
      <t>ジュヨウ</t>
    </rPh>
    <rPh sb="129" eb="131">
      <t>ゲンショウ</t>
    </rPh>
    <rPh sb="136" eb="138">
      <t>スイドウ</t>
    </rPh>
    <rPh sb="138" eb="140">
      <t>リョウキン</t>
    </rPh>
    <rPh sb="140" eb="142">
      <t>シュウニュウ</t>
    </rPh>
    <rPh sb="143" eb="145">
      <t>ゲンショウ</t>
    </rPh>
    <rPh sb="147" eb="149">
      <t>イッポウ</t>
    </rPh>
    <rPh sb="150" eb="152">
      <t>コウド</t>
    </rPh>
    <rPh sb="162" eb="164">
      <t>シセツ</t>
    </rPh>
    <rPh sb="165" eb="168">
      <t>ロウキュウカ</t>
    </rPh>
    <rPh sb="169" eb="170">
      <t>トモナ</t>
    </rPh>
    <rPh sb="171" eb="173">
      <t>コウシン</t>
    </rPh>
    <rPh sb="174" eb="177">
      <t>サイコウチク</t>
    </rPh>
    <rPh sb="178" eb="180">
      <t>ジシン</t>
    </rPh>
    <rPh sb="183" eb="185">
      <t>サイガイ</t>
    </rPh>
    <rPh sb="185" eb="187">
      <t>タイサク</t>
    </rPh>
    <rPh sb="188" eb="190">
      <t>タガク</t>
    </rPh>
    <rPh sb="191" eb="193">
      <t>ヒヨウ</t>
    </rPh>
    <rPh sb="194" eb="196">
      <t>ヒツヨウ</t>
    </rPh>
    <rPh sb="203" eb="205">
      <t>ショウライ</t>
    </rPh>
    <rPh sb="210" eb="212">
      <t>アンゼン</t>
    </rPh>
    <rPh sb="213" eb="215">
      <t>アンシン</t>
    </rPh>
    <rPh sb="216" eb="218">
      <t>スイドウ</t>
    </rPh>
    <rPh sb="218" eb="220">
      <t>ジギョウ</t>
    </rPh>
    <rPh sb="221" eb="223">
      <t>イジ</t>
    </rPh>
    <rPh sb="228" eb="230">
      <t>ヘイセイ</t>
    </rPh>
    <rPh sb="232" eb="233">
      <t>ネン</t>
    </rPh>
    <rPh sb="234" eb="235">
      <t>ガツ</t>
    </rPh>
    <rPh sb="236" eb="238">
      <t>スイドウ</t>
    </rPh>
    <rPh sb="238" eb="240">
      <t>リョウキン</t>
    </rPh>
    <rPh sb="241" eb="243">
      <t>ネア</t>
    </rPh>
    <rPh sb="247" eb="249">
      <t>ジッシ</t>
    </rPh>
    <rPh sb="254" eb="257">
      <t>トウゴウマエ</t>
    </rPh>
    <rPh sb="257" eb="259">
      <t>カンイ</t>
    </rPh>
    <rPh sb="259" eb="261">
      <t>スイドウ</t>
    </rPh>
    <rPh sb="261" eb="263">
      <t>キュウスイ</t>
    </rPh>
    <rPh sb="263" eb="265">
      <t>クイキ</t>
    </rPh>
    <rPh sb="266" eb="268">
      <t>セイビ</t>
    </rPh>
    <rPh sb="268" eb="270">
      <t>ケイカク</t>
    </rPh>
    <rPh sb="274" eb="276">
      <t>シセツ</t>
    </rPh>
    <rPh sb="277" eb="280">
      <t>トウハイゴウ</t>
    </rPh>
    <rPh sb="292" eb="293">
      <t>ヒ</t>
    </rPh>
    <rPh sb="294" eb="295">
      <t>ツヅ</t>
    </rPh>
    <rPh sb="296" eb="298">
      <t>シセツ</t>
    </rPh>
    <rPh sb="298" eb="300">
      <t>キボ</t>
    </rPh>
    <rPh sb="301" eb="304">
      <t>サイテキカ</t>
    </rPh>
    <rPh sb="308" eb="310">
      <t>ケントウ</t>
    </rPh>
    <rPh sb="312" eb="315">
      <t>コウリツテキ</t>
    </rPh>
    <rPh sb="316" eb="318">
      <t>トウシ</t>
    </rPh>
    <rPh sb="319" eb="320">
      <t>オコナ</t>
    </rPh>
    <phoneticPr fontId="4"/>
  </si>
  <si>
    <t xml:space="preserve">・平成29年度決算における各指標の数値は、簡易水道等事業の統合による影響が反映されている。
・経常収支比率及び料金回収率は、100％を割り込んで推移しているが、浄水施設整備費(浄水施設の新設及び増設改良に要する費用)及び地域水道整備費(統合前の簡易水道給水区域の施設整備に要する費用)、水道施設の耐震化整備などへの投資、また、減価償却費や企業債利息の負担が財政を圧迫している一方、水需要の減少などによる水道料金減収が主な要因である。
　また、企業債残高対給水収益比率は、これまで積極的な投資で全国平均及び類似団体平均値を上回っているが、簡易水道等事業の統合により更に数値が上昇した。必要な資金を確保し、企業債の圧縮を図ることが必要であり、平成30年４月に水道料金の改定を実施した。
・資金面では、年度末資金残高を給水収益の６か月分程度を確保している。なお、流動比率は100％を超えており、短期債務に対する支払能力に問題はない。
・給水原価の上昇及び有収率の減少についても、統合前の上水道給水区域では数値にあまり変動はなく、簡易水道等事業の統合によるものと考えられる。
</t>
    <rPh sb="1" eb="3">
      <t>ヘイセイ</t>
    </rPh>
    <rPh sb="5" eb="7">
      <t>ネンド</t>
    </rPh>
    <rPh sb="7" eb="9">
      <t>ケッサン</t>
    </rPh>
    <rPh sb="13" eb="16">
      <t>カクシヒョウ</t>
    </rPh>
    <rPh sb="17" eb="19">
      <t>スウチ</t>
    </rPh>
    <rPh sb="21" eb="23">
      <t>カンイ</t>
    </rPh>
    <rPh sb="23" eb="25">
      <t>スイドウ</t>
    </rPh>
    <rPh sb="25" eb="26">
      <t>トウ</t>
    </rPh>
    <rPh sb="26" eb="28">
      <t>ジギョウ</t>
    </rPh>
    <rPh sb="29" eb="31">
      <t>トウゴウ</t>
    </rPh>
    <rPh sb="34" eb="36">
      <t>エイキョウ</t>
    </rPh>
    <rPh sb="37" eb="39">
      <t>ハンエイ</t>
    </rPh>
    <rPh sb="47" eb="49">
      <t>ケイジョウ</t>
    </rPh>
    <rPh sb="49" eb="51">
      <t>シュウシ</t>
    </rPh>
    <rPh sb="53" eb="54">
      <t>オヨ</t>
    </rPh>
    <rPh sb="55" eb="57">
      <t>リョウキン</t>
    </rPh>
    <rPh sb="57" eb="60">
      <t>カイシュウリツ</t>
    </rPh>
    <rPh sb="67" eb="68">
      <t>ワ</t>
    </rPh>
    <rPh sb="69" eb="70">
      <t>コ</t>
    </rPh>
    <rPh sb="72" eb="74">
      <t>スイイ</t>
    </rPh>
    <rPh sb="80" eb="82">
      <t>ジョウスイ</t>
    </rPh>
    <rPh sb="82" eb="84">
      <t>シセツ</t>
    </rPh>
    <rPh sb="84" eb="87">
      <t>セイビヒ</t>
    </rPh>
    <rPh sb="88" eb="90">
      <t>ジョウスイ</t>
    </rPh>
    <rPh sb="90" eb="92">
      <t>シセツ</t>
    </rPh>
    <rPh sb="93" eb="95">
      <t>シンセツ</t>
    </rPh>
    <rPh sb="95" eb="96">
      <t>オヨ</t>
    </rPh>
    <rPh sb="97" eb="99">
      <t>ゾウセツ</t>
    </rPh>
    <rPh sb="99" eb="101">
      <t>カイリョウ</t>
    </rPh>
    <rPh sb="102" eb="103">
      <t>ヨウ</t>
    </rPh>
    <rPh sb="105" eb="107">
      <t>ヒヨウ</t>
    </rPh>
    <rPh sb="108" eb="109">
      <t>オヨ</t>
    </rPh>
    <rPh sb="110" eb="112">
      <t>チイキ</t>
    </rPh>
    <rPh sb="112" eb="114">
      <t>スイドウ</t>
    </rPh>
    <rPh sb="114" eb="117">
      <t>セイビヒ</t>
    </rPh>
    <rPh sb="118" eb="121">
      <t>トウゴウマエ</t>
    </rPh>
    <rPh sb="122" eb="124">
      <t>カンイ</t>
    </rPh>
    <rPh sb="124" eb="126">
      <t>スイドウ</t>
    </rPh>
    <rPh sb="126" eb="128">
      <t>キュウスイ</t>
    </rPh>
    <rPh sb="128" eb="130">
      <t>クイキ</t>
    </rPh>
    <rPh sb="131" eb="133">
      <t>シセツ</t>
    </rPh>
    <rPh sb="133" eb="135">
      <t>セイビ</t>
    </rPh>
    <rPh sb="136" eb="137">
      <t>ヨウ</t>
    </rPh>
    <rPh sb="139" eb="141">
      <t>ヒヨウ</t>
    </rPh>
    <rPh sb="143" eb="145">
      <t>スイドウ</t>
    </rPh>
    <rPh sb="145" eb="147">
      <t>シセツ</t>
    </rPh>
    <rPh sb="148" eb="151">
      <t>タイシンカ</t>
    </rPh>
    <rPh sb="151" eb="153">
      <t>セイビ</t>
    </rPh>
    <rPh sb="157" eb="159">
      <t>トウシ</t>
    </rPh>
    <rPh sb="163" eb="165">
      <t>ゲンカ</t>
    </rPh>
    <rPh sb="165" eb="168">
      <t>ショウキャクヒ</t>
    </rPh>
    <rPh sb="169" eb="172">
      <t>キギョウサイ</t>
    </rPh>
    <rPh sb="172" eb="174">
      <t>リソク</t>
    </rPh>
    <rPh sb="175" eb="177">
      <t>フタン</t>
    </rPh>
    <rPh sb="178" eb="180">
      <t>ザイセイ</t>
    </rPh>
    <rPh sb="181" eb="183">
      <t>アッパク</t>
    </rPh>
    <rPh sb="187" eb="189">
      <t>イッポウ</t>
    </rPh>
    <rPh sb="190" eb="191">
      <t>ミズ</t>
    </rPh>
    <rPh sb="191" eb="193">
      <t>ジュヨウ</t>
    </rPh>
    <rPh sb="194" eb="196">
      <t>ゲンショウ</t>
    </rPh>
    <rPh sb="201" eb="203">
      <t>スイドウ</t>
    </rPh>
    <rPh sb="203" eb="205">
      <t>リョウキン</t>
    </rPh>
    <rPh sb="205" eb="207">
      <t>ゲンシュウ</t>
    </rPh>
    <rPh sb="208" eb="209">
      <t>オモ</t>
    </rPh>
    <rPh sb="210" eb="212">
      <t>ヨウイン</t>
    </rPh>
    <rPh sb="221" eb="224">
      <t>キギョウサイ</t>
    </rPh>
    <rPh sb="224" eb="226">
      <t>ザンダカ</t>
    </rPh>
    <rPh sb="226" eb="227">
      <t>タイ</t>
    </rPh>
    <rPh sb="227" eb="229">
      <t>キュウスイ</t>
    </rPh>
    <rPh sb="229" eb="231">
      <t>シュウエキ</t>
    </rPh>
    <rPh sb="231" eb="232">
      <t>ヒ</t>
    </rPh>
    <rPh sb="232" eb="233">
      <t>リツ</t>
    </rPh>
    <rPh sb="239" eb="242">
      <t>セッキョクテキ</t>
    </rPh>
    <rPh sb="243" eb="245">
      <t>トウシ</t>
    </rPh>
    <rPh sb="246" eb="248">
      <t>ゼンコク</t>
    </rPh>
    <rPh sb="248" eb="250">
      <t>ヘイキン</t>
    </rPh>
    <rPh sb="250" eb="251">
      <t>オヨ</t>
    </rPh>
    <rPh sb="252" eb="254">
      <t>ルイジ</t>
    </rPh>
    <rPh sb="254" eb="256">
      <t>ダンタイ</t>
    </rPh>
    <rPh sb="256" eb="259">
      <t>ヘイキンチ</t>
    </rPh>
    <rPh sb="260" eb="262">
      <t>ウワマワ</t>
    </rPh>
    <rPh sb="268" eb="270">
      <t>カンイ</t>
    </rPh>
    <rPh sb="270" eb="272">
      <t>スイドウ</t>
    </rPh>
    <rPh sb="272" eb="273">
      <t>トウ</t>
    </rPh>
    <rPh sb="273" eb="275">
      <t>ジギョウ</t>
    </rPh>
    <rPh sb="276" eb="278">
      <t>トウゴウ</t>
    </rPh>
    <rPh sb="281" eb="282">
      <t>サラ</t>
    </rPh>
    <rPh sb="283" eb="285">
      <t>スウチ</t>
    </rPh>
    <rPh sb="286" eb="288">
      <t>ジョウショウ</t>
    </rPh>
    <rPh sb="291" eb="293">
      <t>ヒツヨウ</t>
    </rPh>
    <rPh sb="294" eb="296">
      <t>シキン</t>
    </rPh>
    <rPh sb="297" eb="299">
      <t>カクホ</t>
    </rPh>
    <rPh sb="301" eb="304">
      <t>キギョウサイ</t>
    </rPh>
    <rPh sb="305" eb="307">
      <t>アッシュク</t>
    </rPh>
    <rPh sb="308" eb="309">
      <t>ハカ</t>
    </rPh>
    <rPh sb="313" eb="315">
      <t>ヒツヨウ</t>
    </rPh>
    <rPh sb="319" eb="321">
      <t>ヘイセイ</t>
    </rPh>
    <rPh sb="323" eb="324">
      <t>ネン</t>
    </rPh>
    <rPh sb="325" eb="326">
      <t>ガツ</t>
    </rPh>
    <rPh sb="327" eb="329">
      <t>スイドウ</t>
    </rPh>
    <rPh sb="329" eb="331">
      <t>リョウキン</t>
    </rPh>
    <rPh sb="332" eb="334">
      <t>カイテイ</t>
    </rPh>
    <rPh sb="335" eb="337">
      <t>ジッシ</t>
    </rPh>
    <rPh sb="342" eb="345">
      <t>シキンメン</t>
    </rPh>
    <rPh sb="348" eb="351">
      <t>ネンドマツ</t>
    </rPh>
    <rPh sb="351" eb="353">
      <t>シキン</t>
    </rPh>
    <rPh sb="353" eb="355">
      <t>ザンダカ</t>
    </rPh>
    <rPh sb="356" eb="358">
      <t>キュウスイ</t>
    </rPh>
    <rPh sb="358" eb="360">
      <t>シュウエキ</t>
    </rPh>
    <rPh sb="363" eb="364">
      <t>ツキ</t>
    </rPh>
    <rPh sb="364" eb="365">
      <t>ブン</t>
    </rPh>
    <rPh sb="365" eb="367">
      <t>テイド</t>
    </rPh>
    <rPh sb="368" eb="370">
      <t>カクホ</t>
    </rPh>
    <rPh sb="378" eb="380">
      <t>リュウドウ</t>
    </rPh>
    <rPh sb="380" eb="382">
      <t>ヒリツ</t>
    </rPh>
    <rPh sb="388" eb="389">
      <t>コ</t>
    </rPh>
    <rPh sb="394" eb="396">
      <t>タンキ</t>
    </rPh>
    <rPh sb="396" eb="398">
      <t>サイム</t>
    </rPh>
    <rPh sb="399" eb="400">
      <t>タイ</t>
    </rPh>
    <rPh sb="402" eb="404">
      <t>シハラ</t>
    </rPh>
    <rPh sb="404" eb="406">
      <t>ノウリョク</t>
    </rPh>
    <rPh sb="407" eb="409">
      <t>モンダイ</t>
    </rPh>
    <rPh sb="415" eb="419">
      <t>キュウスイゲンカ</t>
    </rPh>
    <rPh sb="420" eb="422">
      <t>ジョウショウ</t>
    </rPh>
    <rPh sb="422" eb="423">
      <t>オヨ</t>
    </rPh>
    <rPh sb="424" eb="426">
      <t>ユウシュウ</t>
    </rPh>
    <rPh sb="426" eb="427">
      <t>リツ</t>
    </rPh>
    <rPh sb="428" eb="430">
      <t>ゲンショウ</t>
    </rPh>
    <rPh sb="436" eb="439">
      <t>トウゴウマエ</t>
    </rPh>
    <rPh sb="440" eb="443">
      <t>ジョウスイドウ</t>
    </rPh>
    <rPh sb="443" eb="445">
      <t>キュウスイ</t>
    </rPh>
    <rPh sb="445" eb="447">
      <t>クイキ</t>
    </rPh>
    <rPh sb="449" eb="451">
      <t>スウチ</t>
    </rPh>
    <rPh sb="455" eb="457">
      <t>ヘンドウ</t>
    </rPh>
    <rPh sb="461" eb="463">
      <t>カンイ</t>
    </rPh>
    <rPh sb="463" eb="465">
      <t>スイドウ</t>
    </rPh>
    <rPh sb="465" eb="466">
      <t>トウ</t>
    </rPh>
    <rPh sb="466" eb="468">
      <t>ジギョウ</t>
    </rPh>
    <rPh sb="469" eb="471">
      <t>トウゴウ</t>
    </rPh>
    <rPh sb="477" eb="478">
      <t>カンガ</t>
    </rPh>
    <phoneticPr fontId="4"/>
  </si>
  <si>
    <t>・有形固定資産減価償却比率は、全国平均及び類似団体平均より低い。しかし、個別資産でみると、電気設備及びポンプ設備については、ほかの資産と比べて償却が進んでいるため、今後、修繕費・更新費が増えていくものと想定している。
・管路経年化率は、全国平均及び類似団体平均値を下回っている。平成28年度に同水準となったが、簡易水道等事業の統合により数値が下がったものである。経年化が進んでいる管路(統合前の上水道給水区域は約18.3％)は多く、引き続き計画的な更新を実施することとする。
・管路更新率は、本市前年度値を上回ったが、全国平均及び類似団体平均値にはまだ達していない。今後も財源を確保し、計画に基づいた管路更新を行っていく。</t>
    <rPh sb="1" eb="3">
      <t>ユウケイ</t>
    </rPh>
    <rPh sb="3" eb="7">
      <t>コテイシサン</t>
    </rPh>
    <rPh sb="7" eb="9">
      <t>ゲンカ</t>
    </rPh>
    <rPh sb="9" eb="11">
      <t>ショウキャク</t>
    </rPh>
    <rPh sb="11" eb="13">
      <t>ヒリツ</t>
    </rPh>
    <rPh sb="110" eb="112">
      <t>カンロ</t>
    </rPh>
    <rPh sb="112" eb="114">
      <t>ケイネン</t>
    </rPh>
    <rPh sb="114" eb="115">
      <t>カ</t>
    </rPh>
    <rPh sb="115" eb="116">
      <t>リツ</t>
    </rPh>
    <rPh sb="118" eb="120">
      <t>ゼンコク</t>
    </rPh>
    <rPh sb="120" eb="122">
      <t>ヘイキン</t>
    </rPh>
    <rPh sb="122" eb="123">
      <t>オヨ</t>
    </rPh>
    <rPh sb="124" eb="126">
      <t>ルイジ</t>
    </rPh>
    <rPh sb="126" eb="128">
      <t>ダンタイ</t>
    </rPh>
    <rPh sb="128" eb="130">
      <t>ヘイキン</t>
    </rPh>
    <rPh sb="130" eb="131">
      <t>チ</t>
    </rPh>
    <rPh sb="132" eb="134">
      <t>シタマワ</t>
    </rPh>
    <rPh sb="139" eb="141">
      <t>ヘイセイ</t>
    </rPh>
    <rPh sb="143" eb="145">
      <t>ネンド</t>
    </rPh>
    <rPh sb="146" eb="149">
      <t>ドウスイジュン</t>
    </rPh>
    <rPh sb="155" eb="157">
      <t>カンイ</t>
    </rPh>
    <rPh sb="157" eb="159">
      <t>スイドウ</t>
    </rPh>
    <rPh sb="159" eb="160">
      <t>トウ</t>
    </rPh>
    <rPh sb="160" eb="162">
      <t>ジギョウ</t>
    </rPh>
    <rPh sb="163" eb="165">
      <t>トウゴウ</t>
    </rPh>
    <rPh sb="168" eb="170">
      <t>スウチ</t>
    </rPh>
    <rPh sb="171" eb="172">
      <t>サ</t>
    </rPh>
    <rPh sb="181" eb="184">
      <t>ケイネンカ</t>
    </rPh>
    <rPh sb="185" eb="186">
      <t>スス</t>
    </rPh>
    <rPh sb="190" eb="192">
      <t>カンロ</t>
    </rPh>
    <rPh sb="213" eb="214">
      <t>オオ</t>
    </rPh>
    <rPh sb="216" eb="217">
      <t>ヒ</t>
    </rPh>
    <rPh sb="218" eb="219">
      <t>ツヅ</t>
    </rPh>
    <rPh sb="220" eb="223">
      <t>ケイカクテキ</t>
    </rPh>
    <rPh sb="224" eb="226">
      <t>コウシン</t>
    </rPh>
    <rPh sb="227" eb="229">
      <t>ジッシ</t>
    </rPh>
    <rPh sb="239" eb="241">
      <t>カンロ</t>
    </rPh>
    <rPh sb="241" eb="243">
      <t>コウシン</t>
    </rPh>
    <rPh sb="243" eb="244">
      <t>リツ</t>
    </rPh>
    <rPh sb="246" eb="248">
      <t>ホンシ</t>
    </rPh>
    <rPh sb="248" eb="250">
      <t>ゼンネン</t>
    </rPh>
    <rPh sb="251" eb="252">
      <t>チ</t>
    </rPh>
    <rPh sb="253" eb="255">
      <t>ウワマワ</t>
    </rPh>
    <rPh sb="259" eb="261">
      <t>ゼンコク</t>
    </rPh>
    <rPh sb="261" eb="263">
      <t>ヘイキン</t>
    </rPh>
    <rPh sb="263" eb="264">
      <t>オヨ</t>
    </rPh>
    <rPh sb="265" eb="267">
      <t>ルイジ</t>
    </rPh>
    <rPh sb="267" eb="269">
      <t>ダンタイ</t>
    </rPh>
    <rPh sb="269" eb="272">
      <t>ヘイキンチ</t>
    </rPh>
    <rPh sb="276" eb="277">
      <t>タッ</t>
    </rPh>
    <rPh sb="283" eb="285">
      <t>コンゴ</t>
    </rPh>
    <rPh sb="286" eb="288">
      <t>ザイゲン</t>
    </rPh>
    <rPh sb="289" eb="291">
      <t>カクホ</t>
    </rPh>
    <rPh sb="293" eb="295">
      <t>ケイカク</t>
    </rPh>
    <rPh sb="296" eb="297">
      <t>モト</t>
    </rPh>
    <rPh sb="300" eb="302">
      <t>カンロ</t>
    </rPh>
    <rPh sb="302" eb="304">
      <t>コウシン</t>
    </rPh>
    <rPh sb="305" eb="30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</si>
</sst>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33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0.63</c:v>
                </c:pt>
                <c:pt idx="1">
                  <c:v>0.44</c:v>
                </c:pt>
                <c:pt idx="2">
                  <c:v>0.35</c:v>
                </c:pt>
                <c:pt idx="3">
                  <c:v>0.48</c:v>
                </c:pt>
                <c:pt idx="4">
                  <c:v>0.59</c:v>
                </c:pt>
              </c:numCache>
            </c:numRef>
          </c:val>
          <c:extLst xmlns:c16r2="http://schemas.microsoft.com/office/drawing/2015/06/chart">
            <c:ext xmlns:c16="http://schemas.microsoft.com/office/drawing/2014/chart" uri="{C3380CC4-5D6E-409C-BE32-E72D297353CC}">
              <c16:uniqueId val="{00000000-290B-43AE-9CD8-42A76C5B54EE}"/>
            </c:ext>
          </c:extLst>
        </c:ser>
        <c:dLbls>
          <c:showLegendKey val="0"/>
          <c:showVal val="0"/>
          <c:showCatName val="0"/>
          <c:showSerName val="0"/>
          <c:showPercent val="0"/>
          <c:showBubbleSize val="0"/>
        </c:dLbls>
        <c:gapWidth val="150"/>
        <c:axId val="339924920"/>
        <c:axId val="33992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290B-43AE-9CD8-42A76C5B54EE}"/>
            </c:ext>
          </c:extLst>
        </c:ser>
        <c:dLbls>
          <c:showLegendKey val="0"/>
          <c:showVal val="0"/>
          <c:showCatName val="0"/>
          <c:showSerName val="0"/>
          <c:showPercent val="0"/>
          <c:showBubbleSize val="0"/>
        </c:dLbls>
        <c:marker val="1"/>
        <c:smooth val="0"/>
        <c:axId val="339924920"/>
        <c:axId val="339921784"/>
      </c:lineChart>
      <c:dateAx>
        <c:axId val="339924920"/>
        <c:scaling>
          <c:orientation val="minMax"/>
        </c:scaling>
        <c:delete val="1"/>
        <c:axPos val="b"/>
        <c:numFmt formatCode="ge" sourceLinked="1"/>
        <c:majorTickMark val="none"/>
        <c:minorTickMark val="none"/>
        <c:tickLblPos val="none"/>
        <c:crossAx val="339921784"/>
        <c:crosses val="autoZero"/>
        <c:auto val="1"/>
        <c:lblOffset val="100"/>
        <c:baseTimeUnit val="years"/>
      </c:dateAx>
      <c:valAx>
        <c:axId val="33992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2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63.99</c:v>
                </c:pt>
                <c:pt idx="1">
                  <c:v>62.98</c:v>
                </c:pt>
                <c:pt idx="2">
                  <c:v>63.01</c:v>
                </c:pt>
                <c:pt idx="3">
                  <c:v>62.74</c:v>
                </c:pt>
                <c:pt idx="4">
                  <c:v>62.9</c:v>
                </c:pt>
              </c:numCache>
            </c:numRef>
          </c:val>
          <c:extLst xmlns:c16r2="http://schemas.microsoft.com/office/drawing/2015/06/chart">
            <c:ext xmlns:c16="http://schemas.microsoft.com/office/drawing/2014/chart" uri="{C3380CC4-5D6E-409C-BE32-E72D297353CC}">
              <c16:uniqueId val="{00000000-CEDE-4E08-8A98-66182CB89FEA}"/>
            </c:ext>
          </c:extLst>
        </c:ser>
        <c:dLbls>
          <c:showLegendKey val="0"/>
          <c:showVal val="0"/>
          <c:showCatName val="0"/>
          <c:showSerName val="0"/>
          <c:showPercent val="0"/>
          <c:showBubbleSize val="0"/>
        </c:dLbls>
        <c:gapWidth val="150"/>
        <c:axId val="339918648"/>
        <c:axId val="33992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CEDE-4E08-8A98-66182CB89FEA}"/>
            </c:ext>
          </c:extLst>
        </c:ser>
        <c:dLbls>
          <c:showLegendKey val="0"/>
          <c:showVal val="0"/>
          <c:showCatName val="0"/>
          <c:showSerName val="0"/>
          <c:showPercent val="0"/>
          <c:showBubbleSize val="0"/>
        </c:dLbls>
        <c:marker val="1"/>
        <c:smooth val="0"/>
        <c:axId val="339918648"/>
        <c:axId val="339923744"/>
      </c:lineChart>
      <c:dateAx>
        <c:axId val="339918648"/>
        <c:scaling>
          <c:orientation val="minMax"/>
        </c:scaling>
        <c:delete val="1"/>
        <c:axPos val="b"/>
        <c:numFmt formatCode="ge" sourceLinked="1"/>
        <c:majorTickMark val="none"/>
        <c:minorTickMark val="none"/>
        <c:tickLblPos val="none"/>
        <c:crossAx val="339923744"/>
        <c:crosses val="autoZero"/>
        <c:auto val="1"/>
        <c:lblOffset val="100"/>
        <c:baseTimeUnit val="years"/>
      </c:dateAx>
      <c:valAx>
        <c:axId val="33992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1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92.22</c:v>
                </c:pt>
                <c:pt idx="1">
                  <c:v>91.79</c:v>
                </c:pt>
                <c:pt idx="2">
                  <c:v>91.18</c:v>
                </c:pt>
                <c:pt idx="3">
                  <c:v>92.53</c:v>
                </c:pt>
                <c:pt idx="4">
                  <c:v>90.16</c:v>
                </c:pt>
              </c:numCache>
            </c:numRef>
          </c:val>
          <c:extLst xmlns:c16r2="http://schemas.microsoft.com/office/drawing/2015/06/chart">
            <c:ext xmlns:c16="http://schemas.microsoft.com/office/drawing/2014/chart" uri="{C3380CC4-5D6E-409C-BE32-E72D297353CC}">
              <c16:uniqueId val="{00000000-417D-4871-9B1A-49BE356E28D9}"/>
            </c:ext>
          </c:extLst>
        </c:ser>
        <c:dLbls>
          <c:showLegendKey val="0"/>
          <c:showVal val="0"/>
          <c:showCatName val="0"/>
          <c:showSerName val="0"/>
          <c:showPercent val="0"/>
          <c:showBubbleSize val="0"/>
        </c:dLbls>
        <c:gapWidth val="150"/>
        <c:axId val="342040400"/>
        <c:axId val="34204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417D-4871-9B1A-49BE356E28D9}"/>
            </c:ext>
          </c:extLst>
        </c:ser>
        <c:dLbls>
          <c:showLegendKey val="0"/>
          <c:showVal val="0"/>
          <c:showCatName val="0"/>
          <c:showSerName val="0"/>
          <c:showPercent val="0"/>
          <c:showBubbleSize val="0"/>
        </c:dLbls>
        <c:marker val="1"/>
        <c:smooth val="0"/>
        <c:axId val="342040400"/>
        <c:axId val="342041184"/>
      </c:lineChart>
      <c:dateAx>
        <c:axId val="342040400"/>
        <c:scaling>
          <c:orientation val="minMax"/>
        </c:scaling>
        <c:delete val="1"/>
        <c:axPos val="b"/>
        <c:numFmt formatCode="ge" sourceLinked="1"/>
        <c:majorTickMark val="none"/>
        <c:minorTickMark val="none"/>
        <c:tickLblPos val="none"/>
        <c:crossAx val="342041184"/>
        <c:crosses val="autoZero"/>
        <c:auto val="1"/>
        <c:lblOffset val="100"/>
        <c:baseTimeUnit val="years"/>
      </c:dateAx>
      <c:valAx>
        <c:axId val="3420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04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94.36</c:v>
                </c:pt>
                <c:pt idx="1">
                  <c:v>97.27</c:v>
                </c:pt>
                <c:pt idx="2">
                  <c:v>97.6</c:v>
                </c:pt>
                <c:pt idx="3">
                  <c:v>97.94</c:v>
                </c:pt>
                <c:pt idx="4">
                  <c:v>98.39</c:v>
                </c:pt>
              </c:numCache>
            </c:numRef>
          </c:val>
          <c:extLst xmlns:c16r2="http://schemas.microsoft.com/office/drawing/2015/06/chart">
            <c:ext xmlns:c16="http://schemas.microsoft.com/office/drawing/2014/chart" uri="{C3380CC4-5D6E-409C-BE32-E72D297353CC}">
              <c16:uniqueId val="{00000000-E21F-4E36-B89E-2015C815F03A}"/>
            </c:ext>
          </c:extLst>
        </c:ser>
        <c:dLbls>
          <c:showLegendKey val="0"/>
          <c:showVal val="0"/>
          <c:showCatName val="0"/>
          <c:showSerName val="0"/>
          <c:showPercent val="0"/>
          <c:showBubbleSize val="0"/>
        </c:dLbls>
        <c:gapWidth val="150"/>
        <c:axId val="339919824"/>
        <c:axId val="33992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E21F-4E36-B89E-2015C815F03A}"/>
            </c:ext>
          </c:extLst>
        </c:ser>
        <c:dLbls>
          <c:showLegendKey val="0"/>
          <c:showVal val="0"/>
          <c:showCatName val="0"/>
          <c:showSerName val="0"/>
          <c:showPercent val="0"/>
          <c:showBubbleSize val="0"/>
        </c:dLbls>
        <c:marker val="1"/>
        <c:smooth val="0"/>
        <c:axId val="339919824"/>
        <c:axId val="339924136"/>
      </c:lineChart>
      <c:dateAx>
        <c:axId val="339919824"/>
        <c:scaling>
          <c:orientation val="minMax"/>
        </c:scaling>
        <c:delete val="1"/>
        <c:axPos val="b"/>
        <c:numFmt formatCode="ge" sourceLinked="1"/>
        <c:majorTickMark val="none"/>
        <c:minorTickMark val="none"/>
        <c:tickLblPos val="none"/>
        <c:crossAx val="339924136"/>
        <c:crosses val="autoZero"/>
        <c:auto val="1"/>
        <c:lblOffset val="100"/>
        <c:baseTimeUnit val="years"/>
      </c:dateAx>
      <c:valAx>
        <c:axId val="339924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91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32.79</c:v>
                </c:pt>
                <c:pt idx="1">
                  <c:v>40.83</c:v>
                </c:pt>
                <c:pt idx="2">
                  <c:v>42.53</c:v>
                </c:pt>
                <c:pt idx="3">
                  <c:v>44.04</c:v>
                </c:pt>
                <c:pt idx="4">
                  <c:v>40.32</c:v>
                </c:pt>
              </c:numCache>
            </c:numRef>
          </c:val>
          <c:extLst xmlns:c16r2="http://schemas.microsoft.com/office/drawing/2015/06/chart">
            <c:ext xmlns:c16="http://schemas.microsoft.com/office/drawing/2014/chart" uri="{C3380CC4-5D6E-409C-BE32-E72D297353CC}">
              <c16:uniqueId val="{00000000-A292-47D2-AA40-D117C143CC6E}"/>
            </c:ext>
          </c:extLst>
        </c:ser>
        <c:dLbls>
          <c:showLegendKey val="0"/>
          <c:showVal val="0"/>
          <c:showCatName val="0"/>
          <c:showSerName val="0"/>
          <c:showPercent val="0"/>
          <c:showBubbleSize val="0"/>
        </c:dLbls>
        <c:gapWidth val="150"/>
        <c:axId val="339921000"/>
        <c:axId val="33992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A292-47D2-AA40-D117C143CC6E}"/>
            </c:ext>
          </c:extLst>
        </c:ser>
        <c:dLbls>
          <c:showLegendKey val="0"/>
          <c:showVal val="0"/>
          <c:showCatName val="0"/>
          <c:showSerName val="0"/>
          <c:showPercent val="0"/>
          <c:showBubbleSize val="0"/>
        </c:dLbls>
        <c:marker val="1"/>
        <c:smooth val="0"/>
        <c:axId val="339921000"/>
        <c:axId val="339922568"/>
      </c:lineChart>
      <c:dateAx>
        <c:axId val="339921000"/>
        <c:scaling>
          <c:orientation val="minMax"/>
        </c:scaling>
        <c:delete val="1"/>
        <c:axPos val="b"/>
        <c:numFmt formatCode="ge" sourceLinked="1"/>
        <c:majorTickMark val="none"/>
        <c:minorTickMark val="none"/>
        <c:tickLblPos val="none"/>
        <c:crossAx val="339922568"/>
        <c:crosses val="autoZero"/>
        <c:auto val="1"/>
        <c:lblOffset val="100"/>
        <c:baseTimeUnit val="years"/>
      </c:dateAx>
      <c:valAx>
        <c:axId val="33992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2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9.19</c:v>
                </c:pt>
                <c:pt idx="1">
                  <c:v>11.2</c:v>
                </c:pt>
                <c:pt idx="2">
                  <c:v>12.16</c:v>
                </c:pt>
                <c:pt idx="3">
                  <c:v>15.97</c:v>
                </c:pt>
                <c:pt idx="4">
                  <c:v>15.21</c:v>
                </c:pt>
              </c:numCache>
            </c:numRef>
          </c:val>
          <c:extLst xmlns:c16r2="http://schemas.microsoft.com/office/drawing/2015/06/chart">
            <c:ext xmlns:c16="http://schemas.microsoft.com/office/drawing/2014/chart" uri="{C3380CC4-5D6E-409C-BE32-E72D297353CC}">
              <c16:uniqueId val="{00000000-CA4D-41B9-A621-1AD62039CC57}"/>
            </c:ext>
          </c:extLst>
        </c:ser>
        <c:dLbls>
          <c:showLegendKey val="0"/>
          <c:showVal val="0"/>
          <c:showCatName val="0"/>
          <c:showSerName val="0"/>
          <c:showPercent val="0"/>
          <c:showBubbleSize val="0"/>
        </c:dLbls>
        <c:gapWidth val="150"/>
        <c:axId val="339919432"/>
        <c:axId val="33991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CA4D-41B9-A621-1AD62039CC57}"/>
            </c:ext>
          </c:extLst>
        </c:ser>
        <c:dLbls>
          <c:showLegendKey val="0"/>
          <c:showVal val="0"/>
          <c:showCatName val="0"/>
          <c:showSerName val="0"/>
          <c:showPercent val="0"/>
          <c:showBubbleSize val="0"/>
        </c:dLbls>
        <c:marker val="1"/>
        <c:smooth val="0"/>
        <c:axId val="339919432"/>
        <c:axId val="339917864"/>
      </c:lineChart>
      <c:dateAx>
        <c:axId val="339919432"/>
        <c:scaling>
          <c:orientation val="minMax"/>
        </c:scaling>
        <c:delete val="1"/>
        <c:axPos val="b"/>
        <c:numFmt formatCode="ge" sourceLinked="1"/>
        <c:majorTickMark val="none"/>
        <c:minorTickMark val="none"/>
        <c:tickLblPos val="none"/>
        <c:crossAx val="339917864"/>
        <c:crosses val="autoZero"/>
        <c:auto val="1"/>
        <c:lblOffset val="100"/>
        <c:baseTimeUnit val="years"/>
      </c:dateAx>
      <c:valAx>
        <c:axId val="33991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91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14.16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B4-43ED-AC20-82C2DA269BAE}"/>
            </c:ext>
          </c:extLst>
        </c:ser>
        <c:dLbls>
          <c:showLegendKey val="0"/>
          <c:showVal val="0"/>
          <c:showCatName val="0"/>
          <c:showSerName val="0"/>
          <c:showPercent val="0"/>
          <c:showBubbleSize val="0"/>
        </c:dLbls>
        <c:gapWidth val="150"/>
        <c:axId val="341568840"/>
        <c:axId val="34156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3B4-43ED-AC20-82C2DA269BAE}"/>
            </c:ext>
          </c:extLst>
        </c:ser>
        <c:dLbls>
          <c:showLegendKey val="0"/>
          <c:showVal val="0"/>
          <c:showCatName val="0"/>
          <c:showSerName val="0"/>
          <c:showPercent val="0"/>
          <c:showBubbleSize val="0"/>
        </c:dLbls>
        <c:marker val="1"/>
        <c:smooth val="0"/>
        <c:axId val="341568840"/>
        <c:axId val="341563352"/>
      </c:lineChart>
      <c:dateAx>
        <c:axId val="341568840"/>
        <c:scaling>
          <c:orientation val="minMax"/>
        </c:scaling>
        <c:delete val="1"/>
        <c:axPos val="b"/>
        <c:numFmt formatCode="ge" sourceLinked="1"/>
        <c:majorTickMark val="none"/>
        <c:minorTickMark val="none"/>
        <c:tickLblPos val="none"/>
        <c:crossAx val="341563352"/>
        <c:crosses val="autoZero"/>
        <c:auto val="1"/>
        <c:lblOffset val="100"/>
        <c:baseTimeUnit val="years"/>
      </c:dateAx>
      <c:valAx>
        <c:axId val="341563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56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741.76</c:v>
                </c:pt>
                <c:pt idx="1">
                  <c:v>181.5</c:v>
                </c:pt>
                <c:pt idx="2">
                  <c:v>158.46</c:v>
                </c:pt>
                <c:pt idx="3">
                  <c:v>163.01</c:v>
                </c:pt>
                <c:pt idx="4">
                  <c:v>134.07</c:v>
                </c:pt>
              </c:numCache>
            </c:numRef>
          </c:val>
          <c:extLst xmlns:c16r2="http://schemas.microsoft.com/office/drawing/2015/06/chart">
            <c:ext xmlns:c16="http://schemas.microsoft.com/office/drawing/2014/chart" uri="{C3380CC4-5D6E-409C-BE32-E72D297353CC}">
              <c16:uniqueId val="{00000000-A334-42F3-92D9-6D818D0EECB3}"/>
            </c:ext>
          </c:extLst>
        </c:ser>
        <c:dLbls>
          <c:showLegendKey val="0"/>
          <c:showVal val="0"/>
          <c:showCatName val="0"/>
          <c:showSerName val="0"/>
          <c:showPercent val="0"/>
          <c:showBubbleSize val="0"/>
        </c:dLbls>
        <c:gapWidth val="150"/>
        <c:axId val="341562568"/>
        <c:axId val="34156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A334-42F3-92D9-6D818D0EECB3}"/>
            </c:ext>
          </c:extLst>
        </c:ser>
        <c:dLbls>
          <c:showLegendKey val="0"/>
          <c:showVal val="0"/>
          <c:showCatName val="0"/>
          <c:showSerName val="0"/>
          <c:showPercent val="0"/>
          <c:showBubbleSize val="0"/>
        </c:dLbls>
        <c:marker val="1"/>
        <c:smooth val="0"/>
        <c:axId val="341562568"/>
        <c:axId val="341565312"/>
      </c:lineChart>
      <c:dateAx>
        <c:axId val="341562568"/>
        <c:scaling>
          <c:orientation val="minMax"/>
        </c:scaling>
        <c:delete val="1"/>
        <c:axPos val="b"/>
        <c:numFmt formatCode="ge" sourceLinked="1"/>
        <c:majorTickMark val="none"/>
        <c:minorTickMark val="none"/>
        <c:tickLblPos val="none"/>
        <c:crossAx val="341565312"/>
        <c:crosses val="autoZero"/>
        <c:auto val="1"/>
        <c:lblOffset val="100"/>
        <c:baseTimeUnit val="years"/>
      </c:dateAx>
      <c:valAx>
        <c:axId val="341565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56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617.02</c:v>
                </c:pt>
                <c:pt idx="1">
                  <c:v>629.99</c:v>
                </c:pt>
                <c:pt idx="2">
                  <c:v>618.03</c:v>
                </c:pt>
                <c:pt idx="3">
                  <c:v>594.04</c:v>
                </c:pt>
                <c:pt idx="4">
                  <c:v>735.74</c:v>
                </c:pt>
              </c:numCache>
            </c:numRef>
          </c:val>
          <c:extLst xmlns:c16r2="http://schemas.microsoft.com/office/drawing/2015/06/chart">
            <c:ext xmlns:c16="http://schemas.microsoft.com/office/drawing/2014/chart" uri="{C3380CC4-5D6E-409C-BE32-E72D297353CC}">
              <c16:uniqueId val="{00000000-717D-4CEA-BC73-557EFC0CCC99}"/>
            </c:ext>
          </c:extLst>
        </c:ser>
        <c:dLbls>
          <c:showLegendKey val="0"/>
          <c:showVal val="0"/>
          <c:showCatName val="0"/>
          <c:showSerName val="0"/>
          <c:showPercent val="0"/>
          <c:showBubbleSize val="0"/>
        </c:dLbls>
        <c:gapWidth val="150"/>
        <c:axId val="341563744"/>
        <c:axId val="34156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717D-4CEA-BC73-557EFC0CCC99}"/>
            </c:ext>
          </c:extLst>
        </c:ser>
        <c:dLbls>
          <c:showLegendKey val="0"/>
          <c:showVal val="0"/>
          <c:showCatName val="0"/>
          <c:showSerName val="0"/>
          <c:showPercent val="0"/>
          <c:showBubbleSize val="0"/>
        </c:dLbls>
        <c:marker val="1"/>
        <c:smooth val="0"/>
        <c:axId val="341563744"/>
        <c:axId val="341565704"/>
      </c:lineChart>
      <c:dateAx>
        <c:axId val="341563744"/>
        <c:scaling>
          <c:orientation val="minMax"/>
        </c:scaling>
        <c:delete val="1"/>
        <c:axPos val="b"/>
        <c:numFmt formatCode="ge" sourceLinked="1"/>
        <c:majorTickMark val="none"/>
        <c:minorTickMark val="none"/>
        <c:tickLblPos val="none"/>
        <c:crossAx val="341565704"/>
        <c:crosses val="autoZero"/>
        <c:auto val="1"/>
        <c:lblOffset val="100"/>
        <c:baseTimeUnit val="years"/>
      </c:dateAx>
      <c:valAx>
        <c:axId val="341565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15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86.29</c:v>
                </c:pt>
                <c:pt idx="1">
                  <c:v>89.56</c:v>
                </c:pt>
                <c:pt idx="2">
                  <c:v>90.25</c:v>
                </c:pt>
                <c:pt idx="3">
                  <c:v>89.91</c:v>
                </c:pt>
                <c:pt idx="4">
                  <c:v>77.08</c:v>
                </c:pt>
              </c:numCache>
            </c:numRef>
          </c:val>
          <c:extLst xmlns:c16r2="http://schemas.microsoft.com/office/drawing/2015/06/chart">
            <c:ext xmlns:c16="http://schemas.microsoft.com/office/drawing/2014/chart" uri="{C3380CC4-5D6E-409C-BE32-E72D297353CC}">
              <c16:uniqueId val="{00000000-BD64-424D-8FE7-E095AFE7729F}"/>
            </c:ext>
          </c:extLst>
        </c:ser>
        <c:dLbls>
          <c:showLegendKey val="0"/>
          <c:showVal val="0"/>
          <c:showCatName val="0"/>
          <c:showSerName val="0"/>
          <c:showPercent val="0"/>
          <c:showBubbleSize val="0"/>
        </c:dLbls>
        <c:gapWidth val="150"/>
        <c:axId val="341564528"/>
        <c:axId val="34156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BD64-424D-8FE7-E095AFE7729F}"/>
            </c:ext>
          </c:extLst>
        </c:ser>
        <c:dLbls>
          <c:showLegendKey val="0"/>
          <c:showVal val="0"/>
          <c:showCatName val="0"/>
          <c:showSerName val="0"/>
          <c:showPercent val="0"/>
          <c:showBubbleSize val="0"/>
        </c:dLbls>
        <c:marker val="1"/>
        <c:smooth val="0"/>
        <c:axId val="341564528"/>
        <c:axId val="341568448"/>
      </c:lineChart>
      <c:dateAx>
        <c:axId val="341564528"/>
        <c:scaling>
          <c:orientation val="minMax"/>
        </c:scaling>
        <c:delete val="1"/>
        <c:axPos val="b"/>
        <c:numFmt formatCode="ge" sourceLinked="1"/>
        <c:majorTickMark val="none"/>
        <c:minorTickMark val="none"/>
        <c:tickLblPos val="none"/>
        <c:crossAx val="341568448"/>
        <c:crosses val="autoZero"/>
        <c:auto val="1"/>
        <c:lblOffset val="100"/>
        <c:baseTimeUnit val="years"/>
      </c:dateAx>
      <c:valAx>
        <c:axId val="341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6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161.37</c:v>
                </c:pt>
                <c:pt idx="1">
                  <c:v>155.30000000000001</c:v>
                </c:pt>
                <c:pt idx="2">
                  <c:v>153.97999999999999</c:v>
                </c:pt>
                <c:pt idx="3">
                  <c:v>154.83000000000001</c:v>
                </c:pt>
                <c:pt idx="4">
                  <c:v>177.88</c:v>
                </c:pt>
              </c:numCache>
            </c:numRef>
          </c:val>
          <c:extLst xmlns:c16r2="http://schemas.microsoft.com/office/drawing/2015/06/chart">
            <c:ext xmlns:c16="http://schemas.microsoft.com/office/drawing/2014/chart" uri="{C3380CC4-5D6E-409C-BE32-E72D297353CC}">
              <c16:uniqueId val="{00000000-114D-4258-B6D0-47A5E21D8E2F}"/>
            </c:ext>
          </c:extLst>
        </c:ser>
        <c:dLbls>
          <c:showLegendKey val="0"/>
          <c:showVal val="0"/>
          <c:showCatName val="0"/>
          <c:showSerName val="0"/>
          <c:showPercent val="0"/>
          <c:showBubbleSize val="0"/>
        </c:dLbls>
        <c:gapWidth val="150"/>
        <c:axId val="341566488"/>
        <c:axId val="34156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114D-4258-B6D0-47A5E21D8E2F}"/>
            </c:ext>
          </c:extLst>
        </c:ser>
        <c:dLbls>
          <c:showLegendKey val="0"/>
          <c:showVal val="0"/>
          <c:showCatName val="0"/>
          <c:showSerName val="0"/>
          <c:showPercent val="0"/>
          <c:showBubbleSize val="0"/>
        </c:dLbls>
        <c:marker val="1"/>
        <c:smooth val="0"/>
        <c:axId val="341566488"/>
        <c:axId val="341566880"/>
      </c:lineChart>
      <c:dateAx>
        <c:axId val="341566488"/>
        <c:scaling>
          <c:orientation val="minMax"/>
        </c:scaling>
        <c:delete val="1"/>
        <c:axPos val="b"/>
        <c:numFmt formatCode="ge" sourceLinked="1"/>
        <c:majorTickMark val="none"/>
        <c:minorTickMark val="none"/>
        <c:tickLblPos val="none"/>
        <c:crossAx val="341566880"/>
        <c:crosses val="autoZero"/>
        <c:auto val="1"/>
        <c:lblOffset val="100"/>
        <c:baseTimeUnit val="years"/>
      </c:dateAx>
      <c:valAx>
        <c:axId val="34156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6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鳥取県　鳥取市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189799</v>
      </c>
      <c r="AM8" s="70"/>
      <c r="AN8" s="70"/>
      <c r="AO8" s="70"/>
      <c r="AP8" s="70"/>
      <c r="AQ8" s="70"/>
      <c r="AR8" s="70"/>
      <c r="AS8" s="70"/>
      <c r="AT8" s="66">
        <f>データ!$S$6</f>
        <v>765.31</v>
      </c>
      <c r="AU8" s="67"/>
      <c r="AV8" s="67"/>
      <c r="AW8" s="67"/>
      <c r="AX8" s="67"/>
      <c r="AY8" s="67"/>
      <c r="AZ8" s="67"/>
      <c r="BA8" s="67"/>
      <c r="BB8" s="69">
        <f>データ!$T$6</f>
        <v>248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59.9</v>
      </c>
      <c r="J10" s="67"/>
      <c r="K10" s="67"/>
      <c r="L10" s="67"/>
      <c r="M10" s="67"/>
      <c r="N10" s="67"/>
      <c r="O10" s="68"/>
      <c r="P10" s="69">
        <f>データ!$P$6</f>
        <v>98.89</v>
      </c>
      <c r="Q10" s="69"/>
      <c r="R10" s="69"/>
      <c r="S10" s="69"/>
      <c r="T10" s="69"/>
      <c r="U10" s="69"/>
      <c r="V10" s="69"/>
      <c r="W10" s="70">
        <f>データ!$Q$6</f>
        <v>2073</v>
      </c>
      <c r="X10" s="70"/>
      <c r="Y10" s="70"/>
      <c r="Z10" s="70"/>
      <c r="AA10" s="70"/>
      <c r="AB10" s="70"/>
      <c r="AC10" s="70"/>
      <c r="AD10" s="2"/>
      <c r="AE10" s="2"/>
      <c r="AF10" s="2"/>
      <c r="AG10" s="2"/>
      <c r="AH10" s="4"/>
      <c r="AI10" s="4"/>
      <c r="AJ10" s="4"/>
      <c r="AK10" s="4"/>
      <c r="AL10" s="70">
        <f>データ!$U$6</f>
        <v>186650</v>
      </c>
      <c r="AM10" s="70"/>
      <c r="AN10" s="70"/>
      <c r="AO10" s="70"/>
      <c r="AP10" s="70"/>
      <c r="AQ10" s="70"/>
      <c r="AR10" s="70"/>
      <c r="AS10" s="70"/>
      <c r="AT10" s="66">
        <f>データ!$V$6</f>
        <v>188.12</v>
      </c>
      <c r="AU10" s="67"/>
      <c r="AV10" s="67"/>
      <c r="AW10" s="67"/>
      <c r="AX10" s="67"/>
      <c r="AY10" s="67"/>
      <c r="AZ10" s="67"/>
      <c r="BA10" s="67"/>
      <c r="BB10" s="69">
        <f>データ!$W$6</f>
        <v>992.19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RCwHv8c3wMvcZn9vMI6PYdV1/aEGSaCIH0dUDCW/BdwRW/nW4QnEqtmSoD9kXTZ9rRFCnNnQ6zC3Yhd2eY5dw==" saltValue="PEnTSruXCBw46qUbksnV/g==" spinCount="100000" sheet="1" objects="1" scenarios="1" formatCells="0" formatColumns="0" formatRows="0"/>
  <customSheetViews>
    <customSheetView guid="{04C2EA95-F27A-40DE-99C3-825F5CB58A47}" showGridLines="0" fitToPage="1" hiddenRows="1">
      <selection activeCell="P10" sqref="P10:V10"/>
      <pageMargins left="0.19685039370078741" right="0.19685039370078741" top="0.19685039370078741" bottom="0.19685039370078741" header="0.19685039370078741" footer="0.19685039370078741"/>
      <printOptions horizontalCentered="1" verticalCentered="1"/>
      <pageSetup paperSize="9" scale="52" orientation="landscape" useFirstPageNumber="1" r:id="rId1"/>
    </customSheetView>
  </customSheetViews>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312011</v>
      </c>
      <c r="D6" s="33">
        <f t="shared" si="3"/>
        <v>46</v>
      </c>
      <c r="E6" s="33">
        <f t="shared" si="3"/>
        <v>1</v>
      </c>
      <c r="F6" s="33">
        <f t="shared" si="3"/>
        <v>0</v>
      </c>
      <c r="G6" s="33">
        <f t="shared" si="3"/>
        <v>1</v>
      </c>
      <c r="H6" s="33" t="str">
        <f t="shared" si="3"/>
        <v>鳥取県　鳥取市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59.9</v>
      </c>
      <c r="P6" s="34">
        <f t="shared" si="3"/>
        <v>98.89</v>
      </c>
      <c r="Q6" s="34">
        <f t="shared" si="3"/>
        <v>2073</v>
      </c>
      <c r="R6" s="34">
        <f t="shared" si="3"/>
        <v>189799</v>
      </c>
      <c r="S6" s="34">
        <f t="shared" si="3"/>
        <v>765.31</v>
      </c>
      <c r="T6" s="34">
        <f t="shared" si="3"/>
        <v>248</v>
      </c>
      <c r="U6" s="34">
        <f t="shared" si="3"/>
        <v>186650</v>
      </c>
      <c r="V6" s="34">
        <f t="shared" si="3"/>
        <v>188.12</v>
      </c>
      <c r="W6" s="34">
        <f t="shared" si="3"/>
        <v>992.19</v>
      </c>
      <c r="X6" s="35">
        <f>IF(X7="",NA(),X7)</f>
        <v>94.36</v>
      </c>
      <c r="Y6" s="35">
        <f t="shared" ref="Y6:AG6" si="4">IF(Y7="",NA(),Y7)</f>
        <v>97.27</v>
      </c>
      <c r="Z6" s="35">
        <f t="shared" si="4"/>
        <v>97.6</v>
      </c>
      <c r="AA6" s="35">
        <f t="shared" si="4"/>
        <v>97.94</v>
      </c>
      <c r="AB6" s="35">
        <f t="shared" si="4"/>
        <v>98.39</v>
      </c>
      <c r="AC6" s="35">
        <f t="shared" si="4"/>
        <v>108.9</v>
      </c>
      <c r="AD6" s="35">
        <f t="shared" si="4"/>
        <v>114.43</v>
      </c>
      <c r="AE6" s="35">
        <f t="shared" si="4"/>
        <v>114.08</v>
      </c>
      <c r="AF6" s="35">
        <f t="shared" si="4"/>
        <v>115.36</v>
      </c>
      <c r="AG6" s="35">
        <f t="shared" si="4"/>
        <v>113.95</v>
      </c>
      <c r="AH6" s="34" t="str">
        <f>IF(AH7="","",IF(AH7="-","【-】","【"&amp;SUBSTITUTE(TEXT(AH7,"#,##0.00"),"-","△")&amp;"】"))</f>
        <v>【113.39】</v>
      </c>
      <c r="AI6" s="35">
        <f>IF(AI7="",NA(),AI7)</f>
        <v>14.16</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741.76</v>
      </c>
      <c r="AU6" s="35">
        <f t="shared" ref="AU6:BC6" si="6">IF(AU7="",NA(),AU7)</f>
        <v>181.5</v>
      </c>
      <c r="AV6" s="35">
        <f t="shared" si="6"/>
        <v>158.46</v>
      </c>
      <c r="AW6" s="35">
        <f t="shared" si="6"/>
        <v>163.01</v>
      </c>
      <c r="AX6" s="35">
        <f t="shared" si="6"/>
        <v>134.07</v>
      </c>
      <c r="AY6" s="35">
        <f t="shared" si="6"/>
        <v>628.34</v>
      </c>
      <c r="AZ6" s="35">
        <f t="shared" si="6"/>
        <v>289.8</v>
      </c>
      <c r="BA6" s="35">
        <f t="shared" si="6"/>
        <v>299.44</v>
      </c>
      <c r="BB6" s="35">
        <f t="shared" si="6"/>
        <v>311.99</v>
      </c>
      <c r="BC6" s="35">
        <f t="shared" si="6"/>
        <v>307.83</v>
      </c>
      <c r="BD6" s="34" t="str">
        <f>IF(BD7="","",IF(BD7="-","【-】","【"&amp;SUBSTITUTE(TEXT(BD7,"#,##0.00"),"-","△")&amp;"】"))</f>
        <v>【264.34】</v>
      </c>
      <c r="BE6" s="35">
        <f>IF(BE7="",NA(),BE7)</f>
        <v>617.02</v>
      </c>
      <c r="BF6" s="35">
        <f t="shared" ref="BF6:BN6" si="7">IF(BF7="",NA(),BF7)</f>
        <v>629.99</v>
      </c>
      <c r="BG6" s="35">
        <f t="shared" si="7"/>
        <v>618.03</v>
      </c>
      <c r="BH6" s="35">
        <f t="shared" si="7"/>
        <v>594.04</v>
      </c>
      <c r="BI6" s="35">
        <f t="shared" si="7"/>
        <v>735.74</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86.29</v>
      </c>
      <c r="BQ6" s="35">
        <f t="shared" ref="BQ6:BY6" si="8">IF(BQ7="",NA(),BQ7)</f>
        <v>89.56</v>
      </c>
      <c r="BR6" s="35">
        <f t="shared" si="8"/>
        <v>90.25</v>
      </c>
      <c r="BS6" s="35">
        <f t="shared" si="8"/>
        <v>89.91</v>
      </c>
      <c r="BT6" s="35">
        <f t="shared" si="8"/>
        <v>77.08</v>
      </c>
      <c r="BU6" s="35">
        <f t="shared" si="8"/>
        <v>99.89</v>
      </c>
      <c r="BV6" s="35">
        <f t="shared" si="8"/>
        <v>107.05</v>
      </c>
      <c r="BW6" s="35">
        <f t="shared" si="8"/>
        <v>106.4</v>
      </c>
      <c r="BX6" s="35">
        <f t="shared" si="8"/>
        <v>107.61</v>
      </c>
      <c r="BY6" s="35">
        <f t="shared" si="8"/>
        <v>106.02</v>
      </c>
      <c r="BZ6" s="34" t="str">
        <f>IF(BZ7="","",IF(BZ7="-","【-】","【"&amp;SUBSTITUTE(TEXT(BZ7,"#,##0.00"),"-","△")&amp;"】"))</f>
        <v>【104.36】</v>
      </c>
      <c r="CA6" s="35">
        <f>IF(CA7="",NA(),CA7)</f>
        <v>161.37</v>
      </c>
      <c r="CB6" s="35">
        <f t="shared" ref="CB6:CJ6" si="9">IF(CB7="",NA(),CB7)</f>
        <v>155.30000000000001</v>
      </c>
      <c r="CC6" s="35">
        <f t="shared" si="9"/>
        <v>153.97999999999999</v>
      </c>
      <c r="CD6" s="35">
        <f t="shared" si="9"/>
        <v>154.83000000000001</v>
      </c>
      <c r="CE6" s="35">
        <f t="shared" si="9"/>
        <v>177.88</v>
      </c>
      <c r="CF6" s="35">
        <f t="shared" si="9"/>
        <v>165.34</v>
      </c>
      <c r="CG6" s="35">
        <f t="shared" si="9"/>
        <v>155.09</v>
      </c>
      <c r="CH6" s="35">
        <f t="shared" si="9"/>
        <v>156.29</v>
      </c>
      <c r="CI6" s="35">
        <f t="shared" si="9"/>
        <v>155.69</v>
      </c>
      <c r="CJ6" s="35">
        <f t="shared" si="9"/>
        <v>158.6</v>
      </c>
      <c r="CK6" s="34" t="str">
        <f>IF(CK7="","",IF(CK7="-","【-】","【"&amp;SUBSTITUTE(TEXT(CK7,"#,##0.00"),"-","△")&amp;"】"))</f>
        <v>【165.71】</v>
      </c>
      <c r="CL6" s="35">
        <f>IF(CL7="",NA(),CL7)</f>
        <v>63.99</v>
      </c>
      <c r="CM6" s="35">
        <f t="shared" ref="CM6:CU6" si="10">IF(CM7="",NA(),CM7)</f>
        <v>62.98</v>
      </c>
      <c r="CN6" s="35">
        <f t="shared" si="10"/>
        <v>63.01</v>
      </c>
      <c r="CO6" s="35">
        <f t="shared" si="10"/>
        <v>62.74</v>
      </c>
      <c r="CP6" s="35">
        <f t="shared" si="10"/>
        <v>62.9</v>
      </c>
      <c r="CQ6" s="35">
        <f t="shared" si="10"/>
        <v>62.15</v>
      </c>
      <c r="CR6" s="35">
        <f t="shared" si="10"/>
        <v>61.61</v>
      </c>
      <c r="CS6" s="35">
        <f t="shared" si="10"/>
        <v>62.34</v>
      </c>
      <c r="CT6" s="35">
        <f t="shared" si="10"/>
        <v>62.46</v>
      </c>
      <c r="CU6" s="35">
        <f t="shared" si="10"/>
        <v>62.88</v>
      </c>
      <c r="CV6" s="34" t="str">
        <f>IF(CV7="","",IF(CV7="-","【-】","【"&amp;SUBSTITUTE(TEXT(CV7,"#,##0.00"),"-","△")&amp;"】"))</f>
        <v>【60.41】</v>
      </c>
      <c r="CW6" s="35">
        <f>IF(CW7="",NA(),CW7)</f>
        <v>92.22</v>
      </c>
      <c r="CX6" s="35">
        <f t="shared" ref="CX6:DF6" si="11">IF(CX7="",NA(),CX7)</f>
        <v>91.79</v>
      </c>
      <c r="CY6" s="35">
        <f t="shared" si="11"/>
        <v>91.18</v>
      </c>
      <c r="CZ6" s="35">
        <f t="shared" si="11"/>
        <v>92.53</v>
      </c>
      <c r="DA6" s="35">
        <f t="shared" si="11"/>
        <v>90.16</v>
      </c>
      <c r="DB6" s="35">
        <f t="shared" si="11"/>
        <v>90.64</v>
      </c>
      <c r="DC6" s="35">
        <f t="shared" si="11"/>
        <v>90.23</v>
      </c>
      <c r="DD6" s="35">
        <f t="shared" si="11"/>
        <v>90.15</v>
      </c>
      <c r="DE6" s="35">
        <f t="shared" si="11"/>
        <v>90.62</v>
      </c>
      <c r="DF6" s="35">
        <f t="shared" si="11"/>
        <v>90.13</v>
      </c>
      <c r="DG6" s="34" t="str">
        <f>IF(DG7="","",IF(DG7="-","【-】","【"&amp;SUBSTITUTE(TEXT(DG7,"#,##0.00"),"-","△")&amp;"】"))</f>
        <v>【89.93】</v>
      </c>
      <c r="DH6" s="35">
        <f>IF(DH7="",NA(),DH7)</f>
        <v>32.79</v>
      </c>
      <c r="DI6" s="35">
        <f t="shared" ref="DI6:DQ6" si="12">IF(DI7="",NA(),DI7)</f>
        <v>40.83</v>
      </c>
      <c r="DJ6" s="35">
        <f t="shared" si="12"/>
        <v>42.53</v>
      </c>
      <c r="DK6" s="35">
        <f t="shared" si="12"/>
        <v>44.04</v>
      </c>
      <c r="DL6" s="35">
        <f t="shared" si="12"/>
        <v>40.32</v>
      </c>
      <c r="DM6" s="35">
        <f t="shared" si="12"/>
        <v>43.24</v>
      </c>
      <c r="DN6" s="35">
        <f t="shared" si="12"/>
        <v>46.36</v>
      </c>
      <c r="DO6" s="35">
        <f t="shared" si="12"/>
        <v>47.37</v>
      </c>
      <c r="DP6" s="35">
        <f t="shared" si="12"/>
        <v>48.01</v>
      </c>
      <c r="DQ6" s="35">
        <f t="shared" si="12"/>
        <v>48.01</v>
      </c>
      <c r="DR6" s="34" t="str">
        <f>IF(DR7="","",IF(DR7="-","【-】","【"&amp;SUBSTITUTE(TEXT(DR7,"#,##0.00"),"-","△")&amp;"】"))</f>
        <v>【48.12】</v>
      </c>
      <c r="DS6" s="35">
        <f>IF(DS7="",NA(),DS7)</f>
        <v>9.19</v>
      </c>
      <c r="DT6" s="35">
        <f t="shared" ref="DT6:EB6" si="13">IF(DT7="",NA(),DT7)</f>
        <v>11.2</v>
      </c>
      <c r="DU6" s="35">
        <f t="shared" si="13"/>
        <v>12.16</v>
      </c>
      <c r="DV6" s="35">
        <f t="shared" si="13"/>
        <v>15.97</v>
      </c>
      <c r="DW6" s="35">
        <f t="shared" si="13"/>
        <v>15.21</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0.63</v>
      </c>
      <c r="EE6" s="35">
        <f t="shared" ref="EE6:EM6" si="14">IF(EE7="",NA(),EE7)</f>
        <v>0.44</v>
      </c>
      <c r="EF6" s="35">
        <f t="shared" si="14"/>
        <v>0.35</v>
      </c>
      <c r="EG6" s="35">
        <f t="shared" si="14"/>
        <v>0.48</v>
      </c>
      <c r="EH6" s="35">
        <f t="shared" si="14"/>
        <v>0.59</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312011</v>
      </c>
      <c r="D7" s="37">
        <v>46</v>
      </c>
      <c r="E7" s="37">
        <v>1</v>
      </c>
      <c r="F7" s="37">
        <v>0</v>
      </c>
      <c r="G7" s="37">
        <v>1</v>
      </c>
      <c r="H7" s="37" t="s">
        <v>105</v>
      </c>
      <c r="I7" s="37" t="s">
        <v>106</v>
      </c>
      <c r="J7" s="37" t="s">
        <v>107</v>
      </c>
      <c r="K7" s="37" t="s">
        <v>108</v>
      </c>
      <c r="L7" s="37" t="s">
        <v>109</v>
      </c>
      <c r="M7" s="37" t="s">
        <v>110</v>
      </c>
      <c r="N7" s="38" t="s">
        <v>111</v>
      </c>
      <c r="O7" s="38">
        <v>59.9</v>
      </c>
      <c r="P7" s="38">
        <v>98.89</v>
      </c>
      <c r="Q7" s="38">
        <v>2073</v>
      </c>
      <c r="R7" s="38">
        <v>189799</v>
      </c>
      <c r="S7" s="38">
        <v>765.31</v>
      </c>
      <c r="T7" s="38">
        <v>248</v>
      </c>
      <c r="U7" s="38">
        <v>186650</v>
      </c>
      <c r="V7" s="38">
        <v>188.12</v>
      </c>
      <c r="W7" s="38">
        <v>992.19</v>
      </c>
      <c r="X7" s="38">
        <v>94.36</v>
      </c>
      <c r="Y7" s="38">
        <v>97.27</v>
      </c>
      <c r="Z7" s="38">
        <v>97.6</v>
      </c>
      <c r="AA7" s="38">
        <v>97.94</v>
      </c>
      <c r="AB7" s="38">
        <v>98.39</v>
      </c>
      <c r="AC7" s="38">
        <v>108.9</v>
      </c>
      <c r="AD7" s="38">
        <v>114.43</v>
      </c>
      <c r="AE7" s="38">
        <v>114.08</v>
      </c>
      <c r="AF7" s="38">
        <v>115.36</v>
      </c>
      <c r="AG7" s="38">
        <v>113.95</v>
      </c>
      <c r="AH7" s="38">
        <v>113.39</v>
      </c>
      <c r="AI7" s="38">
        <v>14.16</v>
      </c>
      <c r="AJ7" s="38">
        <v>0</v>
      </c>
      <c r="AK7" s="38">
        <v>0</v>
      </c>
      <c r="AL7" s="38">
        <v>0</v>
      </c>
      <c r="AM7" s="38">
        <v>0</v>
      </c>
      <c r="AN7" s="38">
        <v>3.47</v>
      </c>
      <c r="AO7" s="38">
        <v>0.13</v>
      </c>
      <c r="AP7" s="38">
        <v>0</v>
      </c>
      <c r="AQ7" s="38">
        <v>0</v>
      </c>
      <c r="AR7" s="38">
        <v>0</v>
      </c>
      <c r="AS7" s="38">
        <v>0.85</v>
      </c>
      <c r="AT7" s="38">
        <v>741.76</v>
      </c>
      <c r="AU7" s="38">
        <v>181.5</v>
      </c>
      <c r="AV7" s="38">
        <v>158.46</v>
      </c>
      <c r="AW7" s="38">
        <v>163.01</v>
      </c>
      <c r="AX7" s="38">
        <v>134.07</v>
      </c>
      <c r="AY7" s="38">
        <v>628.34</v>
      </c>
      <c r="AZ7" s="38">
        <v>289.8</v>
      </c>
      <c r="BA7" s="38">
        <v>299.44</v>
      </c>
      <c r="BB7" s="38">
        <v>311.99</v>
      </c>
      <c r="BC7" s="38">
        <v>307.83</v>
      </c>
      <c r="BD7" s="38">
        <v>264.33999999999997</v>
      </c>
      <c r="BE7" s="38">
        <v>617.02</v>
      </c>
      <c r="BF7" s="38">
        <v>629.99</v>
      </c>
      <c r="BG7" s="38">
        <v>618.03</v>
      </c>
      <c r="BH7" s="38">
        <v>594.04</v>
      </c>
      <c r="BI7" s="38">
        <v>735.74</v>
      </c>
      <c r="BJ7" s="38">
        <v>297.13</v>
      </c>
      <c r="BK7" s="38">
        <v>301.99</v>
      </c>
      <c r="BL7" s="38">
        <v>298.08999999999997</v>
      </c>
      <c r="BM7" s="38">
        <v>291.77999999999997</v>
      </c>
      <c r="BN7" s="38">
        <v>295.44</v>
      </c>
      <c r="BO7" s="38">
        <v>274.27</v>
      </c>
      <c r="BP7" s="38">
        <v>86.29</v>
      </c>
      <c r="BQ7" s="38">
        <v>89.56</v>
      </c>
      <c r="BR7" s="38">
        <v>90.25</v>
      </c>
      <c r="BS7" s="38">
        <v>89.91</v>
      </c>
      <c r="BT7" s="38">
        <v>77.08</v>
      </c>
      <c r="BU7" s="38">
        <v>99.89</v>
      </c>
      <c r="BV7" s="38">
        <v>107.05</v>
      </c>
      <c r="BW7" s="38">
        <v>106.4</v>
      </c>
      <c r="BX7" s="38">
        <v>107.61</v>
      </c>
      <c r="BY7" s="38">
        <v>106.02</v>
      </c>
      <c r="BZ7" s="38">
        <v>104.36</v>
      </c>
      <c r="CA7" s="38">
        <v>161.37</v>
      </c>
      <c r="CB7" s="38">
        <v>155.30000000000001</v>
      </c>
      <c r="CC7" s="38">
        <v>153.97999999999999</v>
      </c>
      <c r="CD7" s="38">
        <v>154.83000000000001</v>
      </c>
      <c r="CE7" s="38">
        <v>177.88</v>
      </c>
      <c r="CF7" s="38">
        <v>165.34</v>
      </c>
      <c r="CG7" s="38">
        <v>155.09</v>
      </c>
      <c r="CH7" s="38">
        <v>156.29</v>
      </c>
      <c r="CI7" s="38">
        <v>155.69</v>
      </c>
      <c r="CJ7" s="38">
        <v>158.6</v>
      </c>
      <c r="CK7" s="38">
        <v>165.71</v>
      </c>
      <c r="CL7" s="38">
        <v>63.99</v>
      </c>
      <c r="CM7" s="38">
        <v>62.98</v>
      </c>
      <c r="CN7" s="38">
        <v>63.01</v>
      </c>
      <c r="CO7" s="38">
        <v>62.74</v>
      </c>
      <c r="CP7" s="38">
        <v>62.9</v>
      </c>
      <c r="CQ7" s="38">
        <v>62.15</v>
      </c>
      <c r="CR7" s="38">
        <v>61.61</v>
      </c>
      <c r="CS7" s="38">
        <v>62.34</v>
      </c>
      <c r="CT7" s="38">
        <v>62.46</v>
      </c>
      <c r="CU7" s="38">
        <v>62.88</v>
      </c>
      <c r="CV7" s="38">
        <v>60.41</v>
      </c>
      <c r="CW7" s="38">
        <v>92.22</v>
      </c>
      <c r="CX7" s="38">
        <v>91.79</v>
      </c>
      <c r="CY7" s="38">
        <v>91.18</v>
      </c>
      <c r="CZ7" s="38">
        <v>92.53</v>
      </c>
      <c r="DA7" s="38">
        <v>90.16</v>
      </c>
      <c r="DB7" s="38">
        <v>90.64</v>
      </c>
      <c r="DC7" s="38">
        <v>90.23</v>
      </c>
      <c r="DD7" s="38">
        <v>90.15</v>
      </c>
      <c r="DE7" s="38">
        <v>90.62</v>
      </c>
      <c r="DF7" s="38">
        <v>90.13</v>
      </c>
      <c r="DG7" s="38">
        <v>89.93</v>
      </c>
      <c r="DH7" s="38">
        <v>32.79</v>
      </c>
      <c r="DI7" s="38">
        <v>40.83</v>
      </c>
      <c r="DJ7" s="38">
        <v>42.53</v>
      </c>
      <c r="DK7" s="38">
        <v>44.04</v>
      </c>
      <c r="DL7" s="38">
        <v>40.32</v>
      </c>
      <c r="DM7" s="38">
        <v>43.24</v>
      </c>
      <c r="DN7" s="38">
        <v>46.36</v>
      </c>
      <c r="DO7" s="38">
        <v>47.37</v>
      </c>
      <c r="DP7" s="38">
        <v>48.01</v>
      </c>
      <c r="DQ7" s="38">
        <v>48.01</v>
      </c>
      <c r="DR7" s="38">
        <v>48.12</v>
      </c>
      <c r="DS7" s="38">
        <v>9.19</v>
      </c>
      <c r="DT7" s="38">
        <v>11.2</v>
      </c>
      <c r="DU7" s="38">
        <v>12.16</v>
      </c>
      <c r="DV7" s="38">
        <v>15.97</v>
      </c>
      <c r="DW7" s="38">
        <v>15.21</v>
      </c>
      <c r="DX7" s="38">
        <v>12.21</v>
      </c>
      <c r="DY7" s="38">
        <v>13.57</v>
      </c>
      <c r="DZ7" s="38">
        <v>14.27</v>
      </c>
      <c r="EA7" s="38">
        <v>16.170000000000002</v>
      </c>
      <c r="EB7" s="38">
        <v>16.600000000000001</v>
      </c>
      <c r="EC7" s="38">
        <v>15.89</v>
      </c>
      <c r="ED7" s="38">
        <v>0.63</v>
      </c>
      <c r="EE7" s="38">
        <v>0.44</v>
      </c>
      <c r="EF7" s="38">
        <v>0.35</v>
      </c>
      <c r="EG7" s="38">
        <v>0.48</v>
      </c>
      <c r="EH7" s="38">
        <v>0.59</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customSheetViews>
    <customSheetView guid="{04C2EA95-F27A-40DE-99C3-825F5CB58A47}" showGridLines="0" state="hidden">
      <pageMargins left="0.7" right="0.7" top="0.75" bottom="0.75" header="0.3" footer="0.3"/>
      <pageSetup paperSize="9" orientation="portrait" r:id="rId1"/>
    </customSheetView>
  </customSheetViews>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2019-01-23T05:53:39Z</cp:lastPrinted>
  <dcterms:created xsi:type="dcterms:W3CDTF">2018-12-03T08:35:38Z</dcterms:created>
  <dcterms:modified xsi:type="dcterms:W3CDTF">2019-01-25T05:59:50Z</dcterms:modified>
</cp:coreProperties>
</file>