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lRIsjuKZMFAD7+wRXGFfNl/dxwWrdb8Tp8CR3NO1W6M7n+Cyx0ArHEj54tQbe9rh98MB+N9i/1RamHM7PjwQ==" workbookSaltValue="XKdg9PB6XrZzumM2A7j17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IE76" i="4"/>
  <c r="LT76" i="4"/>
  <c r="GQ51" i="4"/>
  <c r="LH30" i="4"/>
  <c r="BZ51" i="4"/>
  <c r="GQ30" i="4"/>
  <c r="BZ30" i="4"/>
  <c r="BG30" i="4"/>
  <c r="KO30" i="4"/>
  <c r="FX30" i="4"/>
  <c r="AV76" i="4"/>
  <c r="KO51" i="4"/>
  <c r="HP76" i="4"/>
  <c r="BG51" i="4"/>
  <c r="LE76" i="4"/>
  <c r="FX51" i="4"/>
  <c r="HA76" i="4"/>
  <c r="AN51" i="4"/>
  <c r="FE30" i="4"/>
  <c r="AG76" i="4"/>
  <c r="JV51" i="4"/>
  <c r="KP76" i="4"/>
  <c r="FE51" i="4"/>
  <c r="AN30" i="4"/>
  <c r="JV30" i="4"/>
  <c r="KA76" i="4"/>
  <c r="EL51" i="4"/>
  <c r="JC30" i="4"/>
  <c r="R76" i="4"/>
  <c r="GL76" i="4"/>
  <c r="U51" i="4"/>
  <c r="EL30" i="4"/>
  <c r="JC51" i="4"/>
  <c r="U30"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<sst xmlns="http://schemas.openxmlformats.org/spreadsheetml/2006/main" count="287" uniqueCount="141">
  <si>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</si>
  <si>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</si>
  <si>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</si>
  <si>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</si>
  <si>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</si>
  <si>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</si>
  <si>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</si>
  <si>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</si>
  <si>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</si>
  <si>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</si>
  <si>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</si>
  <si>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</si>
  <si>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</si>
  <si>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</si>
  <si>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</si>
  <si>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</si>
  <si>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</si>
  <si>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</si>
  <si>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</si>
  <si>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</si>
  <si>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</si>
  <si>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</si>
  <si>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</si>
  <si>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</si>
  <si>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</si>
  <si>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</si>
  <si>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</si>
  <si>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</si>
  <si>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</si>
  <si>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</si>
  <si>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</si>
  <si>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</si>
  <si>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</si>
  <si>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</si>
  <si>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</si>
  <si>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</si>
  <si>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</si>
  <si>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</si>
  <si>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</si>
  <si>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</si>
  <si>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</si>
  <si>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</si>
  <si>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</si>
  <si>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</si>
  <si>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</si>
  <si>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</si>
  <si>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</si>
  <si>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</si>
  <si>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</si>
  <si>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</si>
  <si>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</si>
  <si>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</si>
  <si>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</si>
  <si>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</si>
  <si>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</si>
  <si>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</si>
  <si>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</si>
  <si>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</si>
  <si>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</si>
  <si>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</si>
  <si>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</si>
  <si>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</si>
  <si>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</si>
  <si>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</si>
  <si>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</si>
  <si>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</si>
  <si>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</si>
  <si>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</si>
  <si>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</si>
  <si>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</si>
  <si>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</si>
  <si>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</si>
  <si>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</si>
  <si>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</si>
  <si>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</si>
  <si>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</si>
  <si>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</si>
  <si>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</si>
  <si>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</si>
  <si>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</si>
  <si>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</si>
  <si>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</si>
  <si>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</si>
  <si>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</si>
  <si>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</si>
  <si>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</si>
  <si>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</si>
  <si>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</si>
  <si>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</si>
  <si>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</si>
  <si>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</si>
  <si>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</si>
  <si>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</si>
  <si>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</si>
  <si>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</si>
  <si>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</si>
  <si>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</si>
  <si>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</si>
  <si>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</si>
  <si>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</si>
  <si>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</si>
  <si>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</si>
  <si>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</si>
  <si>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</si>
  <si>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</si>
  <si>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</si>
  <si>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</si>
  <si>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</si>
  <si>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</si>
  <si>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</si>
  <si>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</si>
  <si>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</si>
  <si>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</si>
  <si>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</si>
  <si>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</si>
  <si>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</si>
  <si>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</si>
  <si>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</si>
  <si>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</si>
  <si>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米子市</t>
  </si>
  <si>
    <t>米子駅前地下駐車場</t>
  </si>
  <si>
    <t>法非適用</t>
  </si>
  <si>
    <t>駐車場整備事業</t>
  </si>
  <si>
    <t>-</t>
  </si>
  <si>
    <t>Ａ２Ｂ１</t>
  </si>
  <si>
    <t>非設置</t>
  </si>
  <si>
    <t>該当数値なし</t>
  </si>
  <si>
    <t>都市計画駐車場 届出駐車場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</si>
  <si>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</si>
  <si>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</si>
  <si>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</si>
  <si>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</si>
  <si>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</si>
  <si>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</si>
  <si>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</si>
  <si>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</si>
  <si>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</si>
  <si>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建設時に借り入れた地方債の償還が平成２７年度に終了し、収益的収支比率や他会計補助金比率等は改善傾向にあるが、料金収入の減少により、料金収入で維持管理経費が賄えず、本市の他の駐車場の収益に頼っている状況にあり、経営は依然厳しい状況にあると言える。
　料金収入は年々減少傾向にあるが、これは機械式駐車設備の老朽化により平成２５年度から順次一部区画の使用を中止したことによる駐車可能台数の減少や平成２６年度に地上ロータリーを整備したことによる短時間駐車の増加によるものと考えられる。
　平成３０年度から、老朽化した機械式駐車設備を撤去し、自走式駐車場に改修する工事を実施しており、それにより、維持管理経費の削減及び利用台数の増加を見込んでいる。</t>
    <rPh sb="1" eb="2">
      <t>トウ</t>
    </rPh>
    <rPh sb="2" eb="5">
      <t>チュウシャジョウ</t>
    </rPh>
    <rPh sb="5" eb="7">
      <t>ケンセツ</t>
    </rPh>
    <rPh sb="7" eb="8">
      <t>ジ</t>
    </rPh>
    <rPh sb="14" eb="17">
      <t>チホウサイ</t>
    </rPh>
    <rPh sb="18" eb="20">
      <t>ショウカン</t>
    </rPh>
    <rPh sb="21" eb="23">
      <t>ヘイセイ</t>
    </rPh>
    <rPh sb="25" eb="27">
      <t>ネンド</t>
    </rPh>
    <rPh sb="28" eb="30">
      <t>シュウリョウ</t>
    </rPh>
    <rPh sb="32" eb="34">
      <t>シュウエキ</t>
    </rPh>
    <rPh sb="34" eb="35">
      <t>テキ</t>
    </rPh>
    <rPh sb="35" eb="37">
      <t>シュウシ</t>
    </rPh>
    <rPh sb="37" eb="39">
      <t>ヒリツ</t>
    </rPh>
    <rPh sb="40" eb="41">
      <t>タ</t>
    </rPh>
    <rPh sb="41" eb="43">
      <t>カイケイ</t>
    </rPh>
    <rPh sb="43" eb="46">
      <t>ホジョキン</t>
    </rPh>
    <rPh sb="46" eb="48">
      <t>ヒリツ</t>
    </rPh>
    <rPh sb="48" eb="49">
      <t>トウ</t>
    </rPh>
    <rPh sb="50" eb="52">
      <t>カイゼン</t>
    </rPh>
    <rPh sb="52" eb="54">
      <t>ケイコウ</t>
    </rPh>
    <rPh sb="59" eb="61">
      <t>リョウキン</t>
    </rPh>
    <rPh sb="61" eb="63">
      <t>シュウニュウ</t>
    </rPh>
    <rPh sb="64" eb="66">
      <t>ゲンショウ</t>
    </rPh>
    <rPh sb="70" eb="72">
      <t>リョウキン</t>
    </rPh>
    <rPh sb="72" eb="74">
      <t>シュウニュウ</t>
    </rPh>
    <rPh sb="75" eb="77">
      <t>イジ</t>
    </rPh>
    <rPh sb="77" eb="79">
      <t>カンリ</t>
    </rPh>
    <rPh sb="79" eb="81">
      <t>ケイヒ</t>
    </rPh>
    <rPh sb="82" eb="83">
      <t>マカナ</t>
    </rPh>
    <rPh sb="86" eb="88">
      <t>ホンシ</t>
    </rPh>
    <rPh sb="89" eb="90">
      <t>タ</t>
    </rPh>
    <rPh sb="91" eb="94">
      <t>チュウシャジョウ</t>
    </rPh>
    <rPh sb="95" eb="97">
      <t>シュウエキ</t>
    </rPh>
    <rPh sb="98" eb="99">
      <t>タヨ</t>
    </rPh>
    <rPh sb="103" eb="105">
      <t>ジョウキョウ</t>
    </rPh>
    <rPh sb="109" eb="111">
      <t>ケイエイ</t>
    </rPh>
    <rPh sb="112" eb="114">
      <t>イゼン</t>
    </rPh>
    <rPh sb="114" eb="115">
      <t>キビ</t>
    </rPh>
    <rPh sb="117" eb="119">
      <t>ジョウキョウ</t>
    </rPh>
    <rPh sb="123" eb="124">
      <t>イ</t>
    </rPh>
    <rPh sb="129" eb="131">
      <t>リョウキン</t>
    </rPh>
    <rPh sb="131" eb="133">
      <t>シュウニュウ</t>
    </rPh>
    <rPh sb="134" eb="136">
      <t>ネンネン</t>
    </rPh>
    <rPh sb="136" eb="138">
      <t>ゲンショウ</t>
    </rPh>
    <rPh sb="138" eb="140">
      <t>ケイコウ</t>
    </rPh>
    <rPh sb="148" eb="151">
      <t>キカイシキ</t>
    </rPh>
    <rPh sb="151" eb="153">
      <t>チュウシャ</t>
    </rPh>
    <rPh sb="153" eb="155">
      <t>セツビ</t>
    </rPh>
    <rPh sb="156" eb="159">
      <t>ロウキュウカ</t>
    </rPh>
    <rPh sb="162" eb="164">
      <t>ヘイセイ</t>
    </rPh>
    <rPh sb="166" eb="168">
      <t>ネンド</t>
    </rPh>
    <rPh sb="170" eb="172">
      <t>ジュンジ</t>
    </rPh>
    <rPh sb="172" eb="174">
      <t>イチブ</t>
    </rPh>
    <rPh sb="174" eb="176">
      <t>クカク</t>
    </rPh>
    <rPh sb="177" eb="179">
      <t>シヨウ</t>
    </rPh>
    <rPh sb="180" eb="182">
      <t>チュウシ</t>
    </rPh>
    <rPh sb="189" eb="191">
      <t>チュウシャ</t>
    </rPh>
    <rPh sb="191" eb="193">
      <t>カノウ</t>
    </rPh>
    <rPh sb="193" eb="195">
      <t>ダイスウ</t>
    </rPh>
    <rPh sb="196" eb="198">
      <t>ゲンショウ</t>
    </rPh>
    <rPh sb="199" eb="201">
      <t>ヘイセイ</t>
    </rPh>
    <rPh sb="203" eb="205">
      <t>ネンド</t>
    </rPh>
    <rPh sb="206" eb="208">
      <t>チジョウ</t>
    </rPh>
    <rPh sb="214" eb="216">
      <t>セイビ</t>
    </rPh>
    <rPh sb="223" eb="226">
      <t>タンジカン</t>
    </rPh>
    <rPh sb="226" eb="228">
      <t>チュウシャ</t>
    </rPh>
    <rPh sb="229" eb="231">
      <t>ゾウカ</t>
    </rPh>
    <rPh sb="237" eb="238">
      <t>カンガ</t>
    </rPh>
    <rPh sb="245" eb="247">
      <t>ヘイセイ</t>
    </rPh>
    <rPh sb="249" eb="251">
      <t>ネンド</t>
    </rPh>
    <rPh sb="254" eb="257">
      <t>ロウキュウカ</t>
    </rPh>
    <rPh sb="259" eb="262">
      <t>キカイシキ</t>
    </rPh>
    <rPh sb="262" eb="264">
      <t>チュウシャ</t>
    </rPh>
    <rPh sb="264" eb="266">
      <t>セツビ</t>
    </rPh>
    <rPh sb="267" eb="269">
      <t>テッキョ</t>
    </rPh>
    <rPh sb="271" eb="274">
      <t>ジソウシキ</t>
    </rPh>
    <rPh sb="274" eb="277">
      <t>チュウシャジョウ</t>
    </rPh>
    <rPh sb="278" eb="280">
      <t>カイシュウ</t>
    </rPh>
    <rPh sb="282" eb="284">
      <t>コウジ</t>
    </rPh>
    <rPh sb="298" eb="300">
      <t>イジ</t>
    </rPh>
    <rPh sb="300" eb="302">
      <t>カンリ</t>
    </rPh>
    <rPh sb="302" eb="304">
      <t>ケイヒ</t>
    </rPh>
    <rPh sb="305" eb="307">
      <t>サクゲン</t>
    </rPh>
    <rPh sb="307" eb="308">
      <t>オヨ</t>
    </rPh>
    <rPh sb="309" eb="311">
      <t>リヨウ</t>
    </rPh>
    <rPh sb="311" eb="313">
      <t>ダイスウ</t>
    </rPh>
    <rPh sb="314" eb="316">
      <t>ゾウカ</t>
    </rPh>
    <rPh sb="317" eb="319">
      <t>ミコ</t>
    </rPh>
    <phoneticPr fontId="15"/>
  </si>
  <si>
    <t>　当駐車場建設時に借り入れた地方債の償還は終了したが、機械式駐車設備の老朽化による一部区画の使用停止等により、料金収入は減少傾向にあり、料金収入で維持管理経費を賄えず、本市の他の駐車場の収益に頼っている状況にある。
　当駐車場は、収益性が乏しいため、民間譲渡は難しいと考えられる。駅前に位置し、駐車需要は高いため、交通混雑を解消し、来街者の利便性を確保するために公営駐車場として今後も経営していく必要がある。引き続き指定管理者制度により経営の効率化を図りながら経営を行っていく。
　機械式駐車設備を撤去し、自走式化することで、維持管理経費の削減による収支改善及び利用増加を見込んでいる。
　また、施設建築後２２年を経過しているので、今後も計画的に修繕、改修を行っていく必要がある。</t>
    <rPh sb="1" eb="2">
      <t>トウ</t>
    </rPh>
    <rPh sb="2" eb="5">
      <t>チュウシャジョウ</t>
    </rPh>
    <rPh sb="5" eb="7">
      <t>ケンセツ</t>
    </rPh>
    <rPh sb="7" eb="8">
      <t>ジ</t>
    </rPh>
    <rPh sb="14" eb="17">
      <t>チホウサイ</t>
    </rPh>
    <rPh sb="18" eb="20">
      <t>ショウカン</t>
    </rPh>
    <rPh sb="21" eb="23">
      <t>シュウリョウ</t>
    </rPh>
    <rPh sb="27" eb="30">
      <t>キカイシキ</t>
    </rPh>
    <rPh sb="30" eb="32">
      <t>チュウシャ</t>
    </rPh>
    <rPh sb="32" eb="34">
      <t>セツビ</t>
    </rPh>
    <rPh sb="35" eb="38">
      <t>ロウキュウカ</t>
    </rPh>
    <rPh sb="41" eb="43">
      <t>イチブ</t>
    </rPh>
    <rPh sb="43" eb="45">
      <t>クカク</t>
    </rPh>
    <rPh sb="46" eb="48">
      <t>シヨウ</t>
    </rPh>
    <rPh sb="48" eb="50">
      <t>テイシ</t>
    </rPh>
    <rPh sb="50" eb="51">
      <t>トウ</t>
    </rPh>
    <rPh sb="55" eb="57">
      <t>リョウキン</t>
    </rPh>
    <rPh sb="57" eb="59">
      <t>シュウニュウ</t>
    </rPh>
    <rPh sb="60" eb="62">
      <t>ゲンショウ</t>
    </rPh>
    <rPh sb="62" eb="64">
      <t>ケイコウ</t>
    </rPh>
    <rPh sb="68" eb="70">
      <t>リョウキン</t>
    </rPh>
    <rPh sb="70" eb="72">
      <t>シュウニュウ</t>
    </rPh>
    <rPh sb="73" eb="75">
      <t>イジ</t>
    </rPh>
    <rPh sb="75" eb="77">
      <t>カンリ</t>
    </rPh>
    <rPh sb="77" eb="79">
      <t>ケイヒ</t>
    </rPh>
    <rPh sb="80" eb="81">
      <t>マカナ</t>
    </rPh>
    <rPh sb="84" eb="86">
      <t>ホンシ</t>
    </rPh>
    <rPh sb="87" eb="88">
      <t>タ</t>
    </rPh>
    <rPh sb="89" eb="92">
      <t>チュウシャジョウ</t>
    </rPh>
    <rPh sb="93" eb="95">
      <t>シュウエキ</t>
    </rPh>
    <rPh sb="96" eb="97">
      <t>タヨ</t>
    </rPh>
    <rPh sb="101" eb="103">
      <t>ジョウキョウ</t>
    </rPh>
    <rPh sb="109" eb="110">
      <t>トウ</t>
    </rPh>
    <rPh sb="110" eb="113">
      <t>チュウシャジョウ</t>
    </rPh>
    <rPh sb="115" eb="118">
      <t>シュウエキセイ</t>
    </rPh>
    <rPh sb="119" eb="120">
      <t>トボ</t>
    </rPh>
    <rPh sb="125" eb="127">
      <t>ミンカン</t>
    </rPh>
    <rPh sb="127" eb="129">
      <t>ジョウト</t>
    </rPh>
    <rPh sb="130" eb="131">
      <t>ムズカ</t>
    </rPh>
    <rPh sb="134" eb="135">
      <t>カンガ</t>
    </rPh>
    <rPh sb="140" eb="142">
      <t>エキマエ</t>
    </rPh>
    <rPh sb="143" eb="145">
      <t>イチ</t>
    </rPh>
    <rPh sb="149" eb="151">
      <t>ジュヨウ</t>
    </rPh>
    <rPh sb="152" eb="153">
      <t>タカ</t>
    </rPh>
    <rPh sb="181" eb="183">
      <t>コウエイ</t>
    </rPh>
    <rPh sb="189" eb="191">
      <t>コンゴ</t>
    </rPh>
    <rPh sb="198" eb="200">
      <t>ヒツヨウ</t>
    </rPh>
    <rPh sb="204" eb="205">
      <t>ヒ</t>
    </rPh>
    <rPh sb="206" eb="207">
      <t>ツヅ</t>
    </rPh>
    <rPh sb="208" eb="210">
      <t>シテイ</t>
    </rPh>
    <rPh sb="210" eb="213">
      <t>カンリシャ</t>
    </rPh>
    <rPh sb="213" eb="215">
      <t>セイド</t>
    </rPh>
    <rPh sb="218" eb="220">
      <t>ケイエイ</t>
    </rPh>
    <rPh sb="221" eb="224">
      <t>コウリツカ</t>
    </rPh>
    <rPh sb="225" eb="226">
      <t>ハカ</t>
    </rPh>
    <rPh sb="230" eb="232">
      <t>ケイエイ</t>
    </rPh>
    <rPh sb="233" eb="234">
      <t>オコナ</t>
    </rPh>
    <rPh sb="241" eb="244">
      <t>キカイシキ</t>
    </rPh>
    <rPh sb="244" eb="246">
      <t>チュウシャ</t>
    </rPh>
    <rPh sb="246" eb="248">
      <t>セツビ</t>
    </rPh>
    <rPh sb="249" eb="251">
      <t>テッキョ</t>
    </rPh>
    <rPh sb="253" eb="256">
      <t>ジソウシキ</t>
    </rPh>
    <rPh sb="256" eb="257">
      <t>カ</t>
    </rPh>
    <rPh sb="263" eb="265">
      <t>イジ</t>
    </rPh>
    <rPh sb="265" eb="267">
      <t>カンリ</t>
    </rPh>
    <rPh sb="267" eb="269">
      <t>ケイヒ</t>
    </rPh>
    <rPh sb="270" eb="272">
      <t>サクゲン</t>
    </rPh>
    <rPh sb="275" eb="277">
      <t>シュウシ</t>
    </rPh>
    <rPh sb="277" eb="279">
      <t>カイゼン</t>
    </rPh>
    <rPh sb="279" eb="280">
      <t>オヨ</t>
    </rPh>
    <rPh sb="281" eb="283">
      <t>リヨウ</t>
    </rPh>
    <rPh sb="283" eb="285">
      <t>ゾウカ</t>
    </rPh>
    <rPh sb="298" eb="300">
      <t>シセツ</t>
    </rPh>
    <rPh sb="300" eb="302">
      <t>ケンチク</t>
    </rPh>
    <rPh sb="302" eb="303">
      <t>ゴ</t>
    </rPh>
    <rPh sb="305" eb="306">
      <t>ネン</t>
    </rPh>
    <rPh sb="307" eb="309">
      <t>ケイカ</t>
    </rPh>
    <rPh sb="316" eb="318">
      <t>コンゴ</t>
    </rPh>
    <rPh sb="323" eb="325">
      <t>シュウゼン</t>
    </rPh>
    <rPh sb="326" eb="328">
      <t>カイシュウ</t>
    </rPh>
    <rPh sb="329" eb="330">
      <t>オコナ</t>
    </rPh>
    <rPh sb="334" eb="336">
      <t>ヒツヨウ</t>
    </rPh>
    <phoneticPr fontId="15"/>
  </si>
  <si>
    <t>　平成２６年度に地上ロータリーが整備されたことにより、当駐車場の利用が増え、類似施設平均値とほぼ同様の稼働率となっている。しかし、短時間駐車の増加が主であるため、収入の増加には繋がっていない。
　一方で、平成２５年度から機械式駐車設備の老朽化に伴う機械停止により、年々駐車できる区画が減っており、平成２７年度をピークに利用は減少傾向にある。
　平成３０年度から実施している機械式駐車設備の撤去・自走式化により、大型車やハイルーフ車等が利用しやすくなり、利用が増加するものと見込んでいる。</t>
    <rPh sb="1" eb="3">
      <t>ヘイセイ</t>
    </rPh>
    <rPh sb="5" eb="7">
      <t>ネンド</t>
    </rPh>
    <rPh sb="8" eb="10">
      <t>チジョウ</t>
    </rPh>
    <rPh sb="16" eb="18">
      <t>セイビ</t>
    </rPh>
    <rPh sb="27" eb="28">
      <t>トウ</t>
    </rPh>
    <rPh sb="28" eb="31">
      <t>チュウシャジョウ</t>
    </rPh>
    <rPh sb="32" eb="34">
      <t>リヨウ</t>
    </rPh>
    <rPh sb="35" eb="36">
      <t>フ</t>
    </rPh>
    <rPh sb="38" eb="40">
      <t>ルイジ</t>
    </rPh>
    <rPh sb="40" eb="42">
      <t>シセツ</t>
    </rPh>
    <rPh sb="42" eb="45">
      <t>ヘイキンチ</t>
    </rPh>
    <rPh sb="48" eb="50">
      <t>ドウヨウ</t>
    </rPh>
    <rPh sb="51" eb="53">
      <t>カドウ</t>
    </rPh>
    <rPh sb="53" eb="54">
      <t>リツ</t>
    </rPh>
    <rPh sb="65" eb="68">
      <t>タンジカン</t>
    </rPh>
    <rPh sb="68" eb="70">
      <t>チュウシャ</t>
    </rPh>
    <rPh sb="71" eb="73">
      <t>ゾウカ</t>
    </rPh>
    <rPh sb="74" eb="75">
      <t>オモ</t>
    </rPh>
    <rPh sb="81" eb="83">
      <t>シュウニュウ</t>
    </rPh>
    <rPh sb="84" eb="86">
      <t>ゾウカ</t>
    </rPh>
    <rPh sb="88" eb="89">
      <t>ツナ</t>
    </rPh>
    <rPh sb="98" eb="100">
      <t>イッポウ</t>
    </rPh>
    <rPh sb="102" eb="104">
      <t>ヘイセイ</t>
    </rPh>
    <rPh sb="106" eb="108">
      <t>ネンド</t>
    </rPh>
    <rPh sb="110" eb="113">
      <t>キカイシキ</t>
    </rPh>
    <rPh sb="113" eb="115">
      <t>チュウシャ</t>
    </rPh>
    <rPh sb="115" eb="117">
      <t>セツビ</t>
    </rPh>
    <rPh sb="118" eb="121">
      <t>ロウキュウカ</t>
    </rPh>
    <rPh sb="122" eb="123">
      <t>トモナ</t>
    </rPh>
    <rPh sb="124" eb="126">
      <t>キカイ</t>
    </rPh>
    <rPh sb="126" eb="128">
      <t>テイシ</t>
    </rPh>
    <rPh sb="132" eb="134">
      <t>ネンネン</t>
    </rPh>
    <rPh sb="134" eb="136">
      <t>チュウシャ</t>
    </rPh>
    <rPh sb="139" eb="141">
      <t>クカク</t>
    </rPh>
    <rPh sb="142" eb="143">
      <t>ヘ</t>
    </rPh>
    <rPh sb="148" eb="150">
      <t>ヘイセイ</t>
    </rPh>
    <rPh sb="152" eb="154">
      <t>ネンド</t>
    </rPh>
    <rPh sb="159" eb="161">
      <t>リヨウ</t>
    </rPh>
    <rPh sb="162" eb="164">
      <t>ゲンショウ</t>
    </rPh>
    <rPh sb="164" eb="166">
      <t>ケイコウ</t>
    </rPh>
    <rPh sb="172" eb="174">
      <t>ヘイセイ</t>
    </rPh>
    <rPh sb="176" eb="178">
      <t>ネンド</t>
    </rPh>
    <rPh sb="180" eb="182">
      <t>ジッシ</t>
    </rPh>
    <rPh sb="186" eb="189">
      <t>キカイシキ</t>
    </rPh>
    <rPh sb="189" eb="191">
      <t>チュウシャ</t>
    </rPh>
    <rPh sb="191" eb="193">
      <t>セツビ</t>
    </rPh>
    <rPh sb="194" eb="196">
      <t>テッキョ</t>
    </rPh>
    <rPh sb="197" eb="200">
      <t>ジソウシキ</t>
    </rPh>
    <rPh sb="200" eb="201">
      <t>カ</t>
    </rPh>
    <rPh sb="205" eb="208">
      <t>オオガタシャ</t>
    </rPh>
    <rPh sb="214" eb="215">
      <t>シャ</t>
    </rPh>
    <rPh sb="215" eb="216">
      <t>トウ</t>
    </rPh>
    <rPh sb="217" eb="219">
      <t>リヨウ</t>
    </rPh>
    <rPh sb="226" eb="228">
      <t>リヨウ</t>
    </rPh>
    <rPh sb="229" eb="231">
      <t>ゾウカ</t>
    </rPh>
    <rPh sb="236" eb="238">
      <t>ミコ</t>
    </rPh>
    <phoneticPr fontId="15"/>
  </si>
  <si>
    <t>　平成３０年度から老朽化した機械式駐車設備を撤去し、自走式駐車場に改修する工事を実施している。また、併せて、そのほか改修が必要な設備の改修を行っている。
　今後も計画的に修繕、改修を行っていく必要がある。</t>
    <rPh sb="1" eb="3">
      <t>ヘイセイ</t>
    </rPh>
    <rPh sb="5" eb="7">
      <t>ネンド</t>
    </rPh>
    <rPh sb="9" eb="12">
      <t>ロウキュウカ</t>
    </rPh>
    <rPh sb="14" eb="17">
      <t>キカイシキ</t>
    </rPh>
    <rPh sb="17" eb="19">
      <t>チュウシャ</t>
    </rPh>
    <rPh sb="19" eb="21">
      <t>セツビ</t>
    </rPh>
    <rPh sb="22" eb="24">
      <t>テッキョ</t>
    </rPh>
    <rPh sb="26" eb="29">
      <t>ジソウシキ</t>
    </rPh>
    <rPh sb="29" eb="32">
      <t>チュウシャジョウ</t>
    </rPh>
    <rPh sb="33" eb="35">
      <t>カイシュウ</t>
    </rPh>
    <rPh sb="37" eb="39">
      <t>コウジ</t>
    </rPh>
    <rPh sb="40" eb="42">
      <t>ジッシ</t>
    </rPh>
    <rPh sb="50" eb="51">
      <t>アワ</t>
    </rPh>
    <rPh sb="58" eb="60">
      <t>カイシュウ</t>
    </rPh>
    <rPh sb="61" eb="63">
      <t>ヒツヨウ</t>
    </rPh>
    <rPh sb="64" eb="66">
      <t>セツビ</t>
    </rPh>
    <rPh sb="67" eb="69">
      <t>カイシュウ</t>
    </rPh>
    <rPh sb="70" eb="71">
      <t>オコナ</t>
    </rPh>
    <rPh sb="78" eb="80">
      <t>コンゴ</t>
    </rPh>
    <rPh sb="81" eb="84">
      <t>ケイカクテキ</t>
    </rPh>
    <rPh sb="85" eb="87">
      <t>シュウゼン</t>
    </rPh>
    <rPh sb="88" eb="90">
      <t>カイシュウ</t>
    </rPh>
    <rPh sb="91" eb="92">
      <t>オコナ</t>
    </rPh>
    <rPh sb="96" eb="9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</si>
</sst>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25.8</c:v>
                </c:pt>
                <c:pt idx="1">
                  <c:v>26.3</c:v>
                </c:pt>
                <c:pt idx="2">
                  <c:v>33.799999999999997</c:v>
                </c:pt>
                <c:pt idx="3">
                  <c:v>79.8</c:v>
                </c:pt>
                <c:pt idx="4">
                  <c:v>77.7</c:v>
                </c:pt>
              </c:numCache>
            </c:numRef>
          </c:val>
          <c:extLst xmlns:c16r2="http://schemas.microsoft.com/office/drawing/2015/06/chart">
            <c:ext xmlns:c16="http://schemas.microsoft.com/office/drawing/2014/chart" uri="{C3380CC4-5D6E-409C-BE32-E72D297353CC}">
              <c16:uniqueId val="{00000000-6CE2-4A50-8FC7-08A8BC048EBB}"/>
            </c:ext>
          </c:extLst>
        </c:ser>
        <c:dLbls>
          <c:showLegendKey val="0"/>
          <c:showVal val="0"/>
          <c:showCatName val="0"/>
          <c:showSerName val="0"/>
          <c:showPercent val="0"/>
          <c:showBubbleSize val="0"/>
        </c:dLbls>
        <c:gapWidth val="150"/>
        <c:axId val="162117504"/>
        <c:axId val="1621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6CE2-4A50-8FC7-08A8BC048EBB}"/>
            </c:ext>
          </c:extLst>
        </c:ser>
        <c:dLbls>
          <c:showLegendKey val="0"/>
          <c:showVal val="0"/>
          <c:showCatName val="0"/>
          <c:showSerName val="0"/>
          <c:showPercent val="0"/>
          <c:showBubbleSize val="0"/>
        </c:dLbls>
        <c:marker val="1"/>
        <c:smooth val="0"/>
        <c:axId val="162117504"/>
        <c:axId val="162131968"/>
      </c:lineChart>
      <c:dateAx>
        <c:axId val="162117504"/>
        <c:scaling>
          <c:orientation val="minMax"/>
        </c:scaling>
        <c:delete val="1"/>
        <c:axPos val="b"/>
        <c:numFmt formatCode="ge" sourceLinked="1"/>
        <c:majorTickMark val="none"/>
        <c:minorTickMark val="none"/>
        <c:tickLblPos val="none"/>
        <c:crossAx val="162131968"/>
        <c:crosses val="autoZero"/>
        <c:auto val="1"/>
        <c:lblOffset val="100"/>
        <c:baseTimeUnit val="years"/>
      </c:dateAx>
      <c:valAx>
        <c:axId val="16213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83.1</c:v>
                </c:pt>
                <c:pt idx="1">
                  <c:v>32.9</c:v>
                </c:pt>
                <c:pt idx="2">
                  <c:v>11.9</c:v>
                </c:pt>
                <c:pt idx="3">
                  <c:v>13.2</c:v>
                </c:pt>
                <c:pt idx="4">
                  <c:v>13.8</c:v>
                </c:pt>
              </c:numCache>
            </c:numRef>
          </c:val>
          <c:extLst xmlns:c16r2="http://schemas.microsoft.com/office/drawing/2015/06/chart">
            <c:ext xmlns:c16="http://schemas.microsoft.com/office/drawing/2014/chart" uri="{C3380CC4-5D6E-409C-BE32-E72D297353CC}">
              <c16:uniqueId val="{00000000-C7F0-4106-96B9-881A097CD97B}"/>
            </c:ext>
          </c:extLst>
        </c:ser>
        <c:dLbls>
          <c:showLegendKey val="0"/>
          <c:showVal val="0"/>
          <c:showCatName val="0"/>
          <c:showSerName val="0"/>
          <c:showPercent val="0"/>
          <c:showBubbleSize val="0"/>
        </c:dLbls>
        <c:gapWidth val="150"/>
        <c:axId val="65911424"/>
        <c:axId val="659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C7F0-4106-96B9-881A097CD97B}"/>
            </c:ext>
          </c:extLst>
        </c:ser>
        <c:dLbls>
          <c:showLegendKey val="0"/>
          <c:showVal val="0"/>
          <c:showCatName val="0"/>
          <c:showSerName val="0"/>
          <c:showPercent val="0"/>
          <c:showBubbleSize val="0"/>
        </c:dLbls>
        <c:marker val="1"/>
        <c:smooth val="0"/>
        <c:axId val="65911424"/>
        <c:axId val="65917696"/>
      </c:lineChart>
      <c:dateAx>
        <c:axId val="65911424"/>
        <c:scaling>
          <c:orientation val="minMax"/>
        </c:scaling>
        <c:delete val="1"/>
        <c:axPos val="b"/>
        <c:numFmt formatCode="ge" sourceLinked="1"/>
        <c:majorTickMark val="none"/>
        <c:minorTickMark val="none"/>
        <c:tickLblPos val="none"/>
        <c:crossAx val="65917696"/>
        <c:crosses val="autoZero"/>
        <c:auto val="1"/>
        <c:lblOffset val="100"/>
        <c:baseTimeUnit val="years"/>
      </c:dateAx>
      <c:valAx>
        <c:axId val="6591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1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338-4976-A4E2-65FA4E69FD2A}"/>
            </c:ext>
          </c:extLst>
        </c:ser>
        <c:dLbls>
          <c:showLegendKey val="0"/>
          <c:showVal val="0"/>
          <c:showCatName val="0"/>
          <c:showSerName val="0"/>
          <c:showPercent val="0"/>
          <c:showBubbleSize val="0"/>
        </c:dLbls>
        <c:gapWidth val="150"/>
        <c:axId val="65960192"/>
        <c:axId val="65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338-4976-A4E2-65FA4E69FD2A}"/>
            </c:ext>
          </c:extLst>
        </c:ser>
        <c:dLbls>
          <c:showLegendKey val="0"/>
          <c:showVal val="0"/>
          <c:showCatName val="0"/>
          <c:showSerName val="0"/>
          <c:showPercent val="0"/>
          <c:showBubbleSize val="0"/>
        </c:dLbls>
        <c:marker val="1"/>
        <c:smooth val="0"/>
        <c:axId val="65960192"/>
        <c:axId val="65970560"/>
      </c:lineChart>
      <c:dateAx>
        <c:axId val="65960192"/>
        <c:scaling>
          <c:orientation val="minMax"/>
        </c:scaling>
        <c:delete val="1"/>
        <c:axPos val="b"/>
        <c:numFmt formatCode="ge" sourceLinked="1"/>
        <c:majorTickMark val="none"/>
        <c:minorTickMark val="none"/>
        <c:tickLblPos val="none"/>
        <c:crossAx val="65970560"/>
        <c:crosses val="autoZero"/>
        <c:auto val="1"/>
        <c:lblOffset val="100"/>
        <c:baseTimeUnit val="years"/>
      </c:dateAx>
      <c:valAx>
        <c:axId val="6597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412-4CC4-ADEE-510E72DA1A93}"/>
            </c:ext>
          </c:extLst>
        </c:ser>
        <c:dLbls>
          <c:showLegendKey val="0"/>
          <c:showVal val="0"/>
          <c:showCatName val="0"/>
          <c:showSerName val="0"/>
          <c:showPercent val="0"/>
          <c:showBubbleSize val="0"/>
        </c:dLbls>
        <c:gapWidth val="150"/>
        <c:axId val="66073728"/>
        <c:axId val="660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412-4CC4-ADEE-510E72DA1A93}"/>
            </c:ext>
          </c:extLst>
        </c:ser>
        <c:dLbls>
          <c:showLegendKey val="0"/>
          <c:showVal val="0"/>
          <c:showCatName val="0"/>
          <c:showSerName val="0"/>
          <c:showPercent val="0"/>
          <c:showBubbleSize val="0"/>
        </c:dLbls>
        <c:marker val="1"/>
        <c:smooth val="0"/>
        <c:axId val="66073728"/>
        <c:axId val="66075648"/>
      </c:lineChart>
      <c:dateAx>
        <c:axId val="66073728"/>
        <c:scaling>
          <c:orientation val="minMax"/>
        </c:scaling>
        <c:delete val="1"/>
        <c:axPos val="b"/>
        <c:numFmt formatCode="ge" sourceLinked="1"/>
        <c:majorTickMark val="none"/>
        <c:minorTickMark val="none"/>
        <c:tickLblPos val="none"/>
        <c:crossAx val="66075648"/>
        <c:crosses val="autoZero"/>
        <c:auto val="1"/>
        <c:lblOffset val="100"/>
        <c:baseTimeUnit val="years"/>
      </c:dateAx>
      <c:valAx>
        <c:axId val="6607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3.7</c:v>
                </c:pt>
                <c:pt idx="1">
                  <c:v>2.1</c:v>
                </c:pt>
                <c:pt idx="2">
                  <c:v>0.9</c:v>
                </c:pt>
                <c:pt idx="3">
                  <c:v>0</c:v>
                </c:pt>
                <c:pt idx="4">
                  <c:v>0</c:v>
                </c:pt>
              </c:numCache>
            </c:numRef>
          </c:val>
          <c:extLst xmlns:c16r2="http://schemas.microsoft.com/office/drawing/2015/06/chart">
            <c:ext xmlns:c16="http://schemas.microsoft.com/office/drawing/2014/chart" uri="{C3380CC4-5D6E-409C-BE32-E72D297353CC}">
              <c16:uniqueId val="{00000000-2DAF-4CB8-B65D-A645881BC00F}"/>
            </c:ext>
          </c:extLst>
        </c:ser>
        <c:dLbls>
          <c:showLegendKey val="0"/>
          <c:showVal val="0"/>
          <c:showCatName val="0"/>
          <c:showSerName val="0"/>
          <c:showPercent val="0"/>
          <c:showBubbleSize val="0"/>
        </c:dLbls>
        <c:gapWidth val="150"/>
        <c:axId val="66116224"/>
        <c:axId val="661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2DAF-4CB8-B65D-A645881BC00F}"/>
            </c:ext>
          </c:extLst>
        </c:ser>
        <c:dLbls>
          <c:showLegendKey val="0"/>
          <c:showVal val="0"/>
          <c:showCatName val="0"/>
          <c:showSerName val="0"/>
          <c:showPercent val="0"/>
          <c:showBubbleSize val="0"/>
        </c:dLbls>
        <c:marker val="1"/>
        <c:smooth val="0"/>
        <c:axId val="66116224"/>
        <c:axId val="66122496"/>
      </c:lineChart>
      <c:dateAx>
        <c:axId val="66116224"/>
        <c:scaling>
          <c:orientation val="minMax"/>
        </c:scaling>
        <c:delete val="1"/>
        <c:axPos val="b"/>
        <c:numFmt formatCode="ge" sourceLinked="1"/>
        <c:majorTickMark val="none"/>
        <c:minorTickMark val="none"/>
        <c:tickLblPos val="none"/>
        <c:crossAx val="66122496"/>
        <c:crosses val="autoZero"/>
        <c:auto val="1"/>
        <c:lblOffset val="100"/>
        <c:baseTimeUnit val="years"/>
      </c:dateAx>
      <c:valAx>
        <c:axId val="661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1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51</c:v>
                </c:pt>
                <c:pt idx="1">
                  <c:v>21</c:v>
                </c:pt>
                <c:pt idx="2">
                  <c:v>6</c:v>
                </c:pt>
                <c:pt idx="3">
                  <c:v>0</c:v>
                </c:pt>
                <c:pt idx="4">
                  <c:v>0</c:v>
                </c:pt>
              </c:numCache>
            </c:numRef>
          </c:val>
          <c:extLst xmlns:c16r2="http://schemas.microsoft.com/office/drawing/2015/06/chart">
            <c:ext xmlns:c16="http://schemas.microsoft.com/office/drawing/2014/chart" uri="{C3380CC4-5D6E-409C-BE32-E72D297353CC}">
              <c16:uniqueId val="{00000000-AD69-4663-9EF1-9456D059A3D4}"/>
            </c:ext>
          </c:extLst>
        </c:ser>
        <c:dLbls>
          <c:showLegendKey val="0"/>
          <c:showVal val="0"/>
          <c:showCatName val="0"/>
          <c:showSerName val="0"/>
          <c:showPercent val="0"/>
          <c:showBubbleSize val="0"/>
        </c:dLbls>
        <c:gapWidth val="150"/>
        <c:axId val="66177280"/>
        <c:axId val="661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AD69-4663-9EF1-9456D059A3D4}"/>
            </c:ext>
          </c:extLst>
        </c:ser>
        <c:dLbls>
          <c:showLegendKey val="0"/>
          <c:showVal val="0"/>
          <c:showCatName val="0"/>
          <c:showSerName val="0"/>
          <c:showPercent val="0"/>
          <c:showBubbleSize val="0"/>
        </c:dLbls>
        <c:marker val="1"/>
        <c:smooth val="0"/>
        <c:axId val="66177280"/>
        <c:axId val="66179456"/>
      </c:lineChart>
      <c:dateAx>
        <c:axId val="66177280"/>
        <c:scaling>
          <c:orientation val="minMax"/>
        </c:scaling>
        <c:delete val="1"/>
        <c:axPos val="b"/>
        <c:numFmt formatCode="ge" sourceLinked="1"/>
        <c:majorTickMark val="none"/>
        <c:minorTickMark val="none"/>
        <c:tickLblPos val="none"/>
        <c:crossAx val="66179456"/>
        <c:crosses val="autoZero"/>
        <c:auto val="1"/>
        <c:lblOffset val="100"/>
        <c:baseTimeUnit val="years"/>
      </c:dateAx>
      <c:valAx>
        <c:axId val="6617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17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164.5</c:v>
                </c:pt>
                <c:pt idx="1">
                  <c:v>186.5</c:v>
                </c:pt>
                <c:pt idx="2">
                  <c:v>204.5</c:v>
                </c:pt>
                <c:pt idx="3">
                  <c:v>193.5</c:v>
                </c:pt>
                <c:pt idx="4">
                  <c:v>171.5</c:v>
                </c:pt>
              </c:numCache>
            </c:numRef>
          </c:val>
          <c:extLst xmlns:c16r2="http://schemas.microsoft.com/office/drawing/2015/06/chart">
            <c:ext xmlns:c16="http://schemas.microsoft.com/office/drawing/2014/chart" uri="{C3380CC4-5D6E-409C-BE32-E72D297353CC}">
              <c16:uniqueId val="{00000000-ADFA-4417-B599-2BE654E7DC39}"/>
            </c:ext>
          </c:extLst>
        </c:ser>
        <c:dLbls>
          <c:showLegendKey val="0"/>
          <c:showVal val="0"/>
          <c:showCatName val="0"/>
          <c:showSerName val="0"/>
          <c:showPercent val="0"/>
          <c:showBubbleSize val="0"/>
        </c:dLbls>
        <c:gapWidth val="150"/>
        <c:axId val="66291584"/>
        <c:axId val="6629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ADFA-4417-B599-2BE654E7DC39}"/>
            </c:ext>
          </c:extLst>
        </c:ser>
        <c:dLbls>
          <c:showLegendKey val="0"/>
          <c:showVal val="0"/>
          <c:showCatName val="0"/>
          <c:showSerName val="0"/>
          <c:showPercent val="0"/>
          <c:showBubbleSize val="0"/>
        </c:dLbls>
        <c:marker val="1"/>
        <c:smooth val="0"/>
        <c:axId val="66291584"/>
        <c:axId val="66297856"/>
      </c:lineChart>
      <c:dateAx>
        <c:axId val="66291584"/>
        <c:scaling>
          <c:orientation val="minMax"/>
        </c:scaling>
        <c:delete val="1"/>
        <c:axPos val="b"/>
        <c:numFmt formatCode="ge" sourceLinked="1"/>
        <c:majorTickMark val="none"/>
        <c:minorTickMark val="none"/>
        <c:tickLblPos val="none"/>
        <c:crossAx val="66297856"/>
        <c:crosses val="autoZero"/>
        <c:auto val="1"/>
        <c:lblOffset val="100"/>
        <c:baseTimeUnit val="years"/>
      </c:dateAx>
      <c:valAx>
        <c:axId val="6629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2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-9.6999999999999993</c:v>
                </c:pt>
                <c:pt idx="1">
                  <c:v>-14.8</c:v>
                </c:pt>
                <c:pt idx="2">
                  <c:v>-23.9</c:v>
                </c:pt>
                <c:pt idx="3">
                  <c:v>-27.3</c:v>
                </c:pt>
                <c:pt idx="4">
                  <c:v>-29.2</c:v>
                </c:pt>
              </c:numCache>
            </c:numRef>
          </c:val>
          <c:extLst xmlns:c16r2="http://schemas.microsoft.com/office/drawing/2015/06/chart">
            <c:ext xmlns:c16="http://schemas.microsoft.com/office/drawing/2014/chart" uri="{C3380CC4-5D6E-409C-BE32-E72D297353CC}">
              <c16:uniqueId val="{00000000-CEF8-46A0-A730-535950749272}"/>
            </c:ext>
          </c:extLst>
        </c:ser>
        <c:dLbls>
          <c:showLegendKey val="0"/>
          <c:showVal val="0"/>
          <c:showCatName val="0"/>
          <c:showSerName val="0"/>
          <c:showPercent val="0"/>
          <c:showBubbleSize val="0"/>
        </c:dLbls>
        <c:gapWidth val="150"/>
        <c:axId val="66340352"/>
        <c:axId val="663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CEF8-46A0-A730-535950749272}"/>
            </c:ext>
          </c:extLst>
        </c:ser>
        <c:dLbls>
          <c:showLegendKey val="0"/>
          <c:showVal val="0"/>
          <c:showCatName val="0"/>
          <c:showSerName val="0"/>
          <c:showPercent val="0"/>
          <c:showBubbleSize val="0"/>
        </c:dLbls>
        <c:marker val="1"/>
        <c:smooth val="0"/>
        <c:axId val="66340352"/>
        <c:axId val="66342272"/>
      </c:lineChart>
      <c:dateAx>
        <c:axId val="66340352"/>
        <c:scaling>
          <c:orientation val="minMax"/>
        </c:scaling>
        <c:delete val="1"/>
        <c:axPos val="b"/>
        <c:numFmt formatCode="ge" sourceLinked="1"/>
        <c:majorTickMark val="none"/>
        <c:minorTickMark val="none"/>
        <c:tickLblPos val="none"/>
        <c:crossAx val="66342272"/>
        <c:crosses val="autoZero"/>
        <c:auto val="1"/>
        <c:lblOffset val="100"/>
        <c:baseTimeUnit val="years"/>
      </c:dateAx>
      <c:valAx>
        <c:axId val="6634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-3542</c:v>
                </c:pt>
                <c:pt idx="1">
                  <c:v>-4978</c:v>
                </c:pt>
                <c:pt idx="2">
                  <c:v>-7476</c:v>
                </c:pt>
                <c:pt idx="3">
                  <c:v>-7776</c:v>
                </c:pt>
                <c:pt idx="4">
                  <c:v>-8325</c:v>
                </c:pt>
              </c:numCache>
            </c:numRef>
          </c:val>
          <c:extLst xmlns:c16r2="http://schemas.microsoft.com/office/drawing/2015/06/chart">
            <c:ext xmlns:c16="http://schemas.microsoft.com/office/drawing/2014/chart" uri="{C3380CC4-5D6E-409C-BE32-E72D297353CC}">
              <c16:uniqueId val="{00000000-B6C3-4E7C-9AA2-82730565C62C}"/>
            </c:ext>
          </c:extLst>
        </c:ser>
        <c:dLbls>
          <c:showLegendKey val="0"/>
          <c:showVal val="0"/>
          <c:showCatName val="0"/>
          <c:showSerName val="0"/>
          <c:showPercent val="0"/>
          <c:showBubbleSize val="0"/>
        </c:dLbls>
        <c:gapWidth val="150"/>
        <c:axId val="66378752"/>
        <c:axId val="663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B6C3-4E7C-9AA2-82730565C62C}"/>
            </c:ext>
          </c:extLst>
        </c:ser>
        <c:dLbls>
          <c:showLegendKey val="0"/>
          <c:showVal val="0"/>
          <c:showCatName val="0"/>
          <c:showSerName val="0"/>
          <c:showPercent val="0"/>
          <c:showBubbleSize val="0"/>
        </c:dLbls>
        <c:marker val="1"/>
        <c:smooth val="0"/>
        <c:axId val="66378752"/>
        <c:axId val="66380928"/>
      </c:lineChart>
      <c:dateAx>
        <c:axId val="66378752"/>
        <c:scaling>
          <c:orientation val="minMax"/>
        </c:scaling>
        <c:delete val="1"/>
        <c:axPos val="b"/>
        <c:numFmt formatCode="ge" sourceLinked="1"/>
        <c:majorTickMark val="none"/>
        <c:minorTickMark val="none"/>
        <c:tickLblPos val="none"/>
        <c:crossAx val="66380928"/>
        <c:crosses val="autoZero"/>
        <c:auto val="1"/>
        <c:lblOffset val="100"/>
        <c:baseTimeUnit val="years"/>
      </c:dateAx>
      <c:valAx>
        <c:axId val="6638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3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鳥取県米子市　米子駅前地下駐車場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25.8</v>
      </c>
      <c r="V31" s="118"/>
      <c r="W31" s="118"/>
      <c r="X31" s="118"/>
      <c r="Y31" s="118"/>
      <c r="Z31" s="118"/>
      <c r="AA31" s="118"/>
      <c r="AB31" s="118"/>
      <c r="AC31" s="118"/>
      <c r="AD31" s="118"/>
      <c r="AE31" s="118"/>
      <c r="AF31" s="118"/>
      <c r="AG31" s="118"/>
      <c r="AH31" s="118"/>
      <c r="AI31" s="118"/>
      <c r="AJ31" s="118"/>
      <c r="AK31" s="118"/>
      <c r="AL31" s="118"/>
      <c r="AM31" s="118"/>
      <c r="AN31" s="118">
        <f>データ!Z7</f>
        <v>26.3</v>
      </c>
      <c r="AO31" s="118"/>
      <c r="AP31" s="118"/>
      <c r="AQ31" s="118"/>
      <c r="AR31" s="118"/>
      <c r="AS31" s="118"/>
      <c r="AT31" s="118"/>
      <c r="AU31" s="118"/>
      <c r="AV31" s="118"/>
      <c r="AW31" s="118"/>
      <c r="AX31" s="118"/>
      <c r="AY31" s="118"/>
      <c r="AZ31" s="118"/>
      <c r="BA31" s="118"/>
      <c r="BB31" s="118"/>
      <c r="BC31" s="118"/>
      <c r="BD31" s="118"/>
      <c r="BE31" s="118"/>
      <c r="BF31" s="118"/>
      <c r="BG31" s="118">
        <f>データ!AA7</f>
        <v>33.799999999999997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79.8</v>
      </c>
      <c r="CA31" s="118"/>
      <c r="CB31" s="118"/>
      <c r="CC31" s="118"/>
      <c r="CD31" s="118"/>
      <c r="CE31" s="118"/>
      <c r="CF31" s="118"/>
      <c r="CG31" s="118"/>
      <c r="CH31" s="118"/>
      <c r="CI31" s="118"/>
      <c r="CJ31" s="118"/>
      <c r="CK31" s="118"/>
      <c r="CL31" s="118"/>
      <c r="CM31" s="118"/>
      <c r="CN31" s="118"/>
      <c r="CO31" s="118"/>
      <c r="CP31" s="118"/>
      <c r="CQ31" s="118"/>
      <c r="CR31" s="118"/>
      <c r="CS31" s="118">
        <f>データ!AC7</f>
        <v>77.7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3.7</v>
      </c>
      <c r="EM31" s="118"/>
      <c r="EN31" s="118"/>
      <c r="EO31" s="118"/>
      <c r="EP31" s="118"/>
      <c r="EQ31" s="118"/>
      <c r="ER31" s="118"/>
      <c r="ES31" s="118"/>
      <c r="ET31" s="118"/>
      <c r="EU31" s="118"/>
      <c r="EV31" s="118"/>
      <c r="EW31" s="118"/>
      <c r="EX31" s="118"/>
      <c r="EY31" s="118"/>
      <c r="EZ31" s="118"/>
      <c r="FA31" s="118"/>
      <c r="FB31" s="118"/>
      <c r="FC31" s="118"/>
      <c r="FD31" s="118"/>
      <c r="FE31" s="118">
        <f>データ!AK7</f>
        <v>2.1</v>
      </c>
      <c r="FF31" s="118"/>
      <c r="FG31" s="118"/>
      <c r="FH31" s="118"/>
      <c r="FI31" s="118"/>
      <c r="FJ31" s="118"/>
      <c r="FK31" s="118"/>
      <c r="FL31" s="118"/>
      <c r="FM31" s="118"/>
      <c r="FN31" s="118"/>
      <c r="FO31" s="118"/>
      <c r="FP31" s="118"/>
      <c r="FQ31" s="118"/>
      <c r="FR31" s="118"/>
      <c r="FS31" s="118"/>
      <c r="FT31" s="118"/>
      <c r="FU31" s="118"/>
      <c r="FV31" s="118"/>
      <c r="FW31" s="118"/>
      <c r="FX31" s="118">
        <f>データ!AL7</f>
        <v>0.9</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164.5</v>
      </c>
      <c r="JD31" s="120"/>
      <c r="JE31" s="120"/>
      <c r="JF31" s="120"/>
      <c r="JG31" s="120"/>
      <c r="JH31" s="120"/>
      <c r="JI31" s="120"/>
      <c r="JJ31" s="120"/>
      <c r="JK31" s="120"/>
      <c r="JL31" s="120"/>
      <c r="JM31" s="120"/>
      <c r="JN31" s="120"/>
      <c r="JO31" s="120"/>
      <c r="JP31" s="120"/>
      <c r="JQ31" s="120"/>
      <c r="JR31" s="120"/>
      <c r="JS31" s="120"/>
      <c r="JT31" s="120"/>
      <c r="JU31" s="121"/>
      <c r="JV31" s="119">
        <f>データ!DL7</f>
        <v>186.5</v>
      </c>
      <c r="JW31" s="120"/>
      <c r="JX31" s="120"/>
      <c r="JY31" s="120"/>
      <c r="JZ31" s="120"/>
      <c r="KA31" s="120"/>
      <c r="KB31" s="120"/>
      <c r="KC31" s="120"/>
      <c r="KD31" s="120"/>
      <c r="KE31" s="120"/>
      <c r="KF31" s="120"/>
      <c r="KG31" s="120"/>
      <c r="KH31" s="120"/>
      <c r="KI31" s="120"/>
      <c r="KJ31" s="120"/>
      <c r="KK31" s="120"/>
      <c r="KL31" s="120"/>
      <c r="KM31" s="120"/>
      <c r="KN31" s="121"/>
      <c r="KO31" s="119">
        <f>データ!DM7</f>
        <v>204.5</v>
      </c>
      <c r="KP31" s="120"/>
      <c r="KQ31" s="120"/>
      <c r="KR31" s="120"/>
      <c r="KS31" s="120"/>
      <c r="KT31" s="120"/>
      <c r="KU31" s="120"/>
      <c r="KV31" s="120"/>
      <c r="KW31" s="120"/>
      <c r="KX31" s="120"/>
      <c r="KY31" s="120"/>
      <c r="KZ31" s="120"/>
      <c r="LA31" s="120"/>
      <c r="LB31" s="120"/>
      <c r="LC31" s="120"/>
      <c r="LD31" s="120"/>
      <c r="LE31" s="120"/>
      <c r="LF31" s="120"/>
      <c r="LG31" s="121"/>
      <c r="LH31" s="119">
        <f>データ!DN7</f>
        <v>193.5</v>
      </c>
      <c r="LI31" s="120"/>
      <c r="LJ31" s="120"/>
      <c r="LK31" s="120"/>
      <c r="LL31" s="120"/>
      <c r="LM31" s="120"/>
      <c r="LN31" s="120"/>
      <c r="LO31" s="120"/>
      <c r="LP31" s="120"/>
      <c r="LQ31" s="120"/>
      <c r="LR31" s="120"/>
      <c r="LS31" s="120"/>
      <c r="LT31" s="120"/>
      <c r="LU31" s="120"/>
      <c r="LV31" s="120"/>
      <c r="LW31" s="120"/>
      <c r="LX31" s="120"/>
      <c r="LY31" s="120"/>
      <c r="LZ31" s="121"/>
      <c r="MA31" s="119">
        <f>データ!DO7</f>
        <v>171.5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140</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139</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51</v>
      </c>
      <c r="V52" s="129"/>
      <c r="W52" s="129"/>
      <c r="X52" s="129"/>
      <c r="Y52" s="129"/>
      <c r="Z52" s="129"/>
      <c r="AA52" s="129"/>
      <c r="AB52" s="129"/>
      <c r="AC52" s="129"/>
      <c r="AD52" s="129"/>
      <c r="AE52" s="129"/>
      <c r="AF52" s="129"/>
      <c r="AG52" s="129"/>
      <c r="AH52" s="129"/>
      <c r="AI52" s="129"/>
      <c r="AJ52" s="129"/>
      <c r="AK52" s="129"/>
      <c r="AL52" s="129"/>
      <c r="AM52" s="129"/>
      <c r="AN52" s="129">
        <f>データ!AV7</f>
        <v>21</v>
      </c>
      <c r="AO52" s="129"/>
      <c r="AP52" s="129"/>
      <c r="AQ52" s="129"/>
      <c r="AR52" s="129"/>
      <c r="AS52" s="129"/>
      <c r="AT52" s="129"/>
      <c r="AU52" s="129"/>
      <c r="AV52" s="129"/>
      <c r="AW52" s="129"/>
      <c r="AX52" s="129"/>
      <c r="AY52" s="129"/>
      <c r="AZ52" s="129"/>
      <c r="BA52" s="129"/>
      <c r="BB52" s="129"/>
      <c r="BC52" s="129"/>
      <c r="BD52" s="129"/>
      <c r="BE52" s="129"/>
      <c r="BF52" s="129"/>
      <c r="BG52" s="129">
        <f>データ!AW7</f>
        <v>6</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-9.6999999999999993</v>
      </c>
      <c r="EM52" s="118"/>
      <c r="EN52" s="118"/>
      <c r="EO52" s="118"/>
      <c r="EP52" s="118"/>
      <c r="EQ52" s="118"/>
      <c r="ER52" s="118"/>
      <c r="ES52" s="118"/>
      <c r="ET52" s="118"/>
      <c r="EU52" s="118"/>
      <c r="EV52" s="118"/>
      <c r="EW52" s="118"/>
      <c r="EX52" s="118"/>
      <c r="EY52" s="118"/>
      <c r="EZ52" s="118"/>
      <c r="FA52" s="118"/>
      <c r="FB52" s="118"/>
      <c r="FC52" s="118"/>
      <c r="FD52" s="118"/>
      <c r="FE52" s="118">
        <f>データ!BG7</f>
        <v>-14.8</v>
      </c>
      <c r="FF52" s="118"/>
      <c r="FG52" s="118"/>
      <c r="FH52" s="118"/>
      <c r="FI52" s="118"/>
      <c r="FJ52" s="118"/>
      <c r="FK52" s="118"/>
      <c r="FL52" s="118"/>
      <c r="FM52" s="118"/>
      <c r="FN52" s="118"/>
      <c r="FO52" s="118"/>
      <c r="FP52" s="118"/>
      <c r="FQ52" s="118"/>
      <c r="FR52" s="118"/>
      <c r="FS52" s="118"/>
      <c r="FT52" s="118"/>
      <c r="FU52" s="118"/>
      <c r="FV52" s="118"/>
      <c r="FW52" s="118"/>
      <c r="FX52" s="118">
        <f>データ!BH7</f>
        <v>-23.9</v>
      </c>
      <c r="FY52" s="118"/>
      <c r="FZ52" s="118"/>
      <c r="GA52" s="118"/>
      <c r="GB52" s="118"/>
      <c r="GC52" s="118"/>
      <c r="GD52" s="118"/>
      <c r="GE52" s="118"/>
      <c r="GF52" s="118"/>
      <c r="GG52" s="118"/>
      <c r="GH52" s="118"/>
      <c r="GI52" s="118"/>
      <c r="GJ52" s="118"/>
      <c r="GK52" s="118"/>
      <c r="GL52" s="118"/>
      <c r="GM52" s="118"/>
      <c r="GN52" s="118"/>
      <c r="GO52" s="118"/>
      <c r="GP52" s="118"/>
      <c r="GQ52" s="118">
        <f>データ!BI7</f>
        <v>-27.3</v>
      </c>
      <c r="GR52" s="118"/>
      <c r="GS52" s="118"/>
      <c r="GT52" s="118"/>
      <c r="GU52" s="118"/>
      <c r="GV52" s="118"/>
      <c r="GW52" s="118"/>
      <c r="GX52" s="118"/>
      <c r="GY52" s="118"/>
      <c r="GZ52" s="118"/>
      <c r="HA52" s="118"/>
      <c r="HB52" s="118"/>
      <c r="HC52" s="118"/>
      <c r="HD52" s="118"/>
      <c r="HE52" s="118"/>
      <c r="HF52" s="118"/>
      <c r="HG52" s="118"/>
      <c r="HH52" s="118"/>
      <c r="HI52" s="118"/>
      <c r="HJ52" s="118">
        <f>データ!BJ7</f>
        <v>-29.2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-3542</v>
      </c>
      <c r="JD52" s="129"/>
      <c r="JE52" s="129"/>
      <c r="JF52" s="129"/>
      <c r="JG52" s="129"/>
      <c r="JH52" s="129"/>
      <c r="JI52" s="129"/>
      <c r="JJ52" s="129"/>
      <c r="JK52" s="129"/>
      <c r="JL52" s="129"/>
      <c r="JM52" s="129"/>
      <c r="JN52" s="129"/>
      <c r="JO52" s="129"/>
      <c r="JP52" s="129"/>
      <c r="JQ52" s="129"/>
      <c r="JR52" s="129"/>
      <c r="JS52" s="129"/>
      <c r="JT52" s="129"/>
      <c r="JU52" s="129"/>
      <c r="JV52" s="129">
        <f>データ!BR7</f>
        <v>-4978</v>
      </c>
      <c r="JW52" s="129"/>
      <c r="JX52" s="129"/>
      <c r="JY52" s="129"/>
      <c r="JZ52" s="129"/>
      <c r="KA52" s="129"/>
      <c r="KB52" s="129"/>
      <c r="KC52" s="129"/>
      <c r="KD52" s="129"/>
      <c r="KE52" s="129"/>
      <c r="KF52" s="129"/>
      <c r="KG52" s="129"/>
      <c r="KH52" s="129"/>
      <c r="KI52" s="129"/>
      <c r="KJ52" s="129"/>
      <c r="KK52" s="129"/>
      <c r="KL52" s="129"/>
      <c r="KM52" s="129"/>
      <c r="KN52" s="129"/>
      <c r="KO52" s="129">
        <f>データ!BS7</f>
        <v>-7476</v>
      </c>
      <c r="KP52" s="129"/>
      <c r="KQ52" s="129"/>
      <c r="KR52" s="129"/>
      <c r="KS52" s="129"/>
      <c r="KT52" s="129"/>
      <c r="KU52" s="129"/>
      <c r="KV52" s="129"/>
      <c r="KW52" s="129"/>
      <c r="KX52" s="129"/>
      <c r="KY52" s="129"/>
      <c r="KZ52" s="129"/>
      <c r="LA52" s="129"/>
      <c r="LB52" s="129"/>
      <c r="LC52" s="129"/>
      <c r="LD52" s="129"/>
      <c r="LE52" s="129"/>
      <c r="LF52" s="129"/>
      <c r="LG52" s="129"/>
      <c r="LH52" s="129">
        <f>データ!BT7</f>
        <v>-7776</v>
      </c>
      <c r="LI52" s="129"/>
      <c r="LJ52" s="129"/>
      <c r="LK52" s="129"/>
      <c r="LL52" s="129"/>
      <c r="LM52" s="129"/>
      <c r="LN52" s="129"/>
      <c r="LO52" s="129"/>
      <c r="LP52" s="129"/>
      <c r="LQ52" s="129"/>
      <c r="LR52" s="129"/>
      <c r="LS52" s="129"/>
      <c r="LT52" s="129"/>
      <c r="LU52" s="129"/>
      <c r="LV52" s="129"/>
      <c r="LW52" s="129"/>
      <c r="LX52" s="129"/>
      <c r="LY52" s="129"/>
      <c r="LZ52" s="129"/>
      <c r="MA52" s="129">
        <f>データ!BU7</f>
        <v>-8325</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247</v>
      </c>
      <c r="V53" s="129"/>
      <c r="W53" s="129"/>
      <c r="X53" s="129"/>
      <c r="Y53" s="129"/>
      <c r="Z53" s="129"/>
      <c r="AA53" s="129"/>
      <c r="AB53" s="129"/>
      <c r="AC53" s="129"/>
      <c r="AD53" s="129"/>
      <c r="AE53" s="129"/>
      <c r="AF53" s="129"/>
      <c r="AG53" s="129"/>
      <c r="AH53" s="129"/>
      <c r="AI53" s="129"/>
      <c r="AJ53" s="129"/>
      <c r="AK53" s="129"/>
      <c r="AL53" s="129"/>
      <c r="AM53" s="129"/>
      <c r="AN53" s="129">
        <f>データ!BA7</f>
        <v>202</v>
      </c>
      <c r="AO53" s="129"/>
      <c r="AP53" s="129"/>
      <c r="AQ53" s="129"/>
      <c r="AR53" s="129"/>
      <c r="AS53" s="129"/>
      <c r="AT53" s="129"/>
      <c r="AU53" s="129"/>
      <c r="AV53" s="129"/>
      <c r="AW53" s="129"/>
      <c r="AX53" s="129"/>
      <c r="AY53" s="129"/>
      <c r="AZ53" s="129"/>
      <c r="BA53" s="129"/>
      <c r="BB53" s="129"/>
      <c r="BC53" s="129"/>
      <c r="BD53" s="129"/>
      <c r="BE53" s="129"/>
      <c r="BF53" s="129"/>
      <c r="BG53" s="129">
        <f>データ!BB7</f>
        <v>177</v>
      </c>
      <c r="BH53" s="129"/>
      <c r="BI53" s="129"/>
      <c r="BJ53" s="129"/>
      <c r="BK53" s="129"/>
      <c r="BL53" s="129"/>
      <c r="BM53" s="129"/>
      <c r="BN53" s="129"/>
      <c r="BO53" s="129"/>
      <c r="BP53" s="129"/>
      <c r="BQ53" s="129"/>
      <c r="BR53" s="129"/>
      <c r="BS53" s="129"/>
      <c r="BT53" s="129"/>
      <c r="BU53" s="129"/>
      <c r="BV53" s="129"/>
      <c r="BW53" s="129"/>
      <c r="BX53" s="129"/>
      <c r="BY53" s="129"/>
      <c r="BZ53" s="129">
        <f>データ!BC7</f>
        <v>145</v>
      </c>
      <c r="CA53" s="129"/>
      <c r="CB53" s="129"/>
      <c r="CC53" s="129"/>
      <c r="CD53" s="129"/>
      <c r="CE53" s="129"/>
      <c r="CF53" s="129"/>
      <c r="CG53" s="129"/>
      <c r="CH53" s="129"/>
      <c r="CI53" s="129"/>
      <c r="CJ53" s="129"/>
      <c r="CK53" s="129"/>
      <c r="CL53" s="129"/>
      <c r="CM53" s="129"/>
      <c r="CN53" s="129"/>
      <c r="CO53" s="129"/>
      <c r="CP53" s="129"/>
      <c r="CQ53" s="129"/>
      <c r="CR53" s="129"/>
      <c r="CS53" s="129">
        <f>データ!BD7</f>
        <v>108</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31473</v>
      </c>
      <c r="JD53" s="129"/>
      <c r="JE53" s="129"/>
      <c r="JF53" s="129"/>
      <c r="JG53" s="129"/>
      <c r="JH53" s="129"/>
      <c r="JI53" s="129"/>
      <c r="JJ53" s="129"/>
      <c r="JK53" s="129"/>
      <c r="JL53" s="129"/>
      <c r="JM53" s="129"/>
      <c r="JN53" s="129"/>
      <c r="JO53" s="129"/>
      <c r="JP53" s="129"/>
      <c r="JQ53" s="129"/>
      <c r="JR53" s="129"/>
      <c r="JS53" s="129"/>
      <c r="JT53" s="129"/>
      <c r="JU53" s="129"/>
      <c r="JV53" s="129">
        <f>データ!BW7</f>
        <v>37843</v>
      </c>
      <c r="JW53" s="129"/>
      <c r="JX53" s="129"/>
      <c r="JY53" s="129"/>
      <c r="JZ53" s="129"/>
      <c r="KA53" s="129"/>
      <c r="KB53" s="129"/>
      <c r="KC53" s="129"/>
      <c r="KD53" s="129"/>
      <c r="KE53" s="129"/>
      <c r="KF53" s="129"/>
      <c r="KG53" s="129"/>
      <c r="KH53" s="129"/>
      <c r="KI53" s="129"/>
      <c r="KJ53" s="129"/>
      <c r="KK53" s="129"/>
      <c r="KL53" s="129"/>
      <c r="KM53" s="129"/>
      <c r="KN53" s="129"/>
      <c r="KO53" s="129">
        <f>データ!BX7</f>
        <v>36318</v>
      </c>
      <c r="KP53" s="129"/>
      <c r="KQ53" s="129"/>
      <c r="KR53" s="129"/>
      <c r="KS53" s="129"/>
      <c r="KT53" s="129"/>
      <c r="KU53" s="129"/>
      <c r="KV53" s="129"/>
      <c r="KW53" s="129"/>
      <c r="KX53" s="129"/>
      <c r="KY53" s="129"/>
      <c r="KZ53" s="129"/>
      <c r="LA53" s="129"/>
      <c r="LB53" s="129"/>
      <c r="LC53" s="129"/>
      <c r="LD53" s="129"/>
      <c r="LE53" s="129"/>
      <c r="LF53" s="129"/>
      <c r="LG53" s="129"/>
      <c r="LH53" s="129">
        <f>データ!BY7</f>
        <v>37745</v>
      </c>
      <c r="LI53" s="129"/>
      <c r="LJ53" s="129"/>
      <c r="LK53" s="129"/>
      <c r="LL53" s="129"/>
      <c r="LM53" s="129"/>
      <c r="LN53" s="129"/>
      <c r="LO53" s="129"/>
      <c r="LP53" s="129"/>
      <c r="LQ53" s="129"/>
      <c r="LR53" s="129"/>
      <c r="LS53" s="129"/>
      <c r="LT53" s="129"/>
      <c r="LU53" s="129"/>
      <c r="LV53" s="129"/>
      <c r="LW53" s="129"/>
      <c r="LX53" s="129"/>
      <c r="LY53" s="129"/>
      <c r="LZ53" s="129"/>
      <c r="MA53" s="129">
        <f>データ!BZ7</f>
        <v>35151</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4">
        <f>データ!CM7</f>
        <v>0</v>
      </c>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7"/>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7"/>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0"/>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3">
        <f>データ!$B$11</f>
        <v>41275</v>
      </c>
      <c r="S76" s="144"/>
      <c r="T76" s="144"/>
      <c r="U76" s="144"/>
      <c r="V76" s="144"/>
      <c r="W76" s="144"/>
      <c r="X76" s="144"/>
      <c r="Y76" s="144"/>
      <c r="Z76" s="144"/>
      <c r="AA76" s="144"/>
      <c r="AB76" s="144"/>
      <c r="AC76" s="144"/>
      <c r="AD76" s="144"/>
      <c r="AE76" s="144"/>
      <c r="AF76" s="145"/>
      <c r="AG76" s="143">
        <f>データ!$C$11</f>
        <v>41640</v>
      </c>
      <c r="AH76" s="144"/>
      <c r="AI76" s="144"/>
      <c r="AJ76" s="144"/>
      <c r="AK76" s="144"/>
      <c r="AL76" s="144"/>
      <c r="AM76" s="144"/>
      <c r="AN76" s="144"/>
      <c r="AO76" s="144"/>
      <c r="AP76" s="144"/>
      <c r="AQ76" s="144"/>
      <c r="AR76" s="144"/>
      <c r="AS76" s="144"/>
      <c r="AT76" s="144"/>
      <c r="AU76" s="145"/>
      <c r="AV76" s="143">
        <f>データ!$D$11</f>
        <v>42005</v>
      </c>
      <c r="AW76" s="144"/>
      <c r="AX76" s="144"/>
      <c r="AY76" s="144"/>
      <c r="AZ76" s="144"/>
      <c r="BA76" s="144"/>
      <c r="BB76" s="144"/>
      <c r="BC76" s="144"/>
      <c r="BD76" s="144"/>
      <c r="BE76" s="144"/>
      <c r="BF76" s="144"/>
      <c r="BG76" s="144"/>
      <c r="BH76" s="144"/>
      <c r="BI76" s="144"/>
      <c r="BJ76" s="145"/>
      <c r="BK76" s="143">
        <f>データ!$E$11</f>
        <v>42370</v>
      </c>
      <c r="BL76" s="144"/>
      <c r="BM76" s="144"/>
      <c r="BN76" s="144"/>
      <c r="BO76" s="144"/>
      <c r="BP76" s="144"/>
      <c r="BQ76" s="144"/>
      <c r="BR76" s="144"/>
      <c r="BS76" s="144"/>
      <c r="BT76" s="144"/>
      <c r="BU76" s="144"/>
      <c r="BV76" s="144"/>
      <c r="BW76" s="144"/>
      <c r="BX76" s="144"/>
      <c r="BY76" s="145"/>
      <c r="BZ76" s="143">
        <f>データ!$F$11</f>
        <v>42736</v>
      </c>
      <c r="CA76" s="144"/>
      <c r="CB76" s="144"/>
      <c r="CC76" s="144"/>
      <c r="CD76" s="144"/>
      <c r="CE76" s="144"/>
      <c r="CF76" s="144"/>
      <c r="CG76" s="144"/>
      <c r="CH76" s="144"/>
      <c r="CI76" s="144"/>
      <c r="CJ76" s="144"/>
      <c r="CK76" s="144"/>
      <c r="CL76" s="144"/>
      <c r="CM76" s="144"/>
      <c r="CN76" s="145"/>
      <c r="CO76" s="4"/>
      <c r="CP76" s="4"/>
      <c r="CQ76" s="4"/>
      <c r="CR76" s="4"/>
      <c r="CS76" s="4"/>
      <c r="CT76" s="4"/>
      <c r="CU76" s="4"/>
      <c r="CV76" s="134">
        <f>データ!CN7</f>
        <v>240000</v>
      </c>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6"/>
      <c r="FY76" s="4"/>
      <c r="FZ76" s="4"/>
      <c r="GA76" s="4"/>
      <c r="GB76" s="4"/>
      <c r="GC76" s="4"/>
      <c r="GD76" s="4"/>
      <c r="GE76" s="4"/>
      <c r="GF76" s="4"/>
      <c r="GG76" s="4"/>
      <c r="GH76" s="4"/>
      <c r="GI76" s="4"/>
      <c r="GJ76" s="4"/>
      <c r="GK76" s="4"/>
      <c r="GL76" s="143">
        <f>データ!$B$11</f>
        <v>41275</v>
      </c>
      <c r="GM76" s="144"/>
      <c r="GN76" s="144"/>
      <c r="GO76" s="144"/>
      <c r="GP76" s="144"/>
      <c r="GQ76" s="144"/>
      <c r="GR76" s="144"/>
      <c r="GS76" s="144"/>
      <c r="GT76" s="144"/>
      <c r="GU76" s="144"/>
      <c r="GV76" s="144"/>
      <c r="GW76" s="144"/>
      <c r="GX76" s="144"/>
      <c r="GY76" s="144"/>
      <c r="GZ76" s="145"/>
      <c r="HA76" s="143">
        <f>データ!$C$11</f>
        <v>41640</v>
      </c>
      <c r="HB76" s="144"/>
      <c r="HC76" s="144"/>
      <c r="HD76" s="144"/>
      <c r="HE76" s="144"/>
      <c r="HF76" s="144"/>
      <c r="HG76" s="144"/>
      <c r="HH76" s="144"/>
      <c r="HI76" s="144"/>
      <c r="HJ76" s="144"/>
      <c r="HK76" s="144"/>
      <c r="HL76" s="144"/>
      <c r="HM76" s="144"/>
      <c r="HN76" s="144"/>
      <c r="HO76" s="145"/>
      <c r="HP76" s="143">
        <f>データ!$D$11</f>
        <v>42005</v>
      </c>
      <c r="HQ76" s="144"/>
      <c r="HR76" s="144"/>
      <c r="HS76" s="144"/>
      <c r="HT76" s="144"/>
      <c r="HU76" s="144"/>
      <c r="HV76" s="144"/>
      <c r="HW76" s="144"/>
      <c r="HX76" s="144"/>
      <c r="HY76" s="144"/>
      <c r="HZ76" s="144"/>
      <c r="IA76" s="144"/>
      <c r="IB76" s="144"/>
      <c r="IC76" s="144"/>
      <c r="ID76" s="145"/>
      <c r="IE76" s="143">
        <f>データ!$E$11</f>
        <v>42370</v>
      </c>
      <c r="IF76" s="144"/>
      <c r="IG76" s="144"/>
      <c r="IH76" s="144"/>
      <c r="II76" s="144"/>
      <c r="IJ76" s="144"/>
      <c r="IK76" s="144"/>
      <c r="IL76" s="144"/>
      <c r="IM76" s="144"/>
      <c r="IN76" s="144"/>
      <c r="IO76" s="144"/>
      <c r="IP76" s="144"/>
      <c r="IQ76" s="144"/>
      <c r="IR76" s="144"/>
      <c r="IS76" s="145"/>
      <c r="IT76" s="143">
        <f>データ!$F$11</f>
        <v>42736</v>
      </c>
      <c r="IU76" s="144"/>
      <c r="IV76" s="144"/>
      <c r="IW76" s="144"/>
      <c r="IX76" s="144"/>
      <c r="IY76" s="144"/>
      <c r="IZ76" s="144"/>
      <c r="JA76" s="144"/>
      <c r="JB76" s="144"/>
      <c r="JC76" s="144"/>
      <c r="JD76" s="144"/>
      <c r="JE76" s="144"/>
      <c r="JF76" s="144"/>
      <c r="JG76" s="144"/>
      <c r="JH76" s="145"/>
      <c r="JL76" s="4"/>
      <c r="JM76" s="4"/>
      <c r="JN76" s="4"/>
      <c r="JO76" s="4"/>
      <c r="JP76" s="4"/>
      <c r="JQ76" s="4"/>
      <c r="JR76" s="4"/>
      <c r="JS76" s="4"/>
      <c r="JT76" s="4"/>
      <c r="JU76" s="4"/>
      <c r="JV76" s="4"/>
      <c r="JW76" s="4"/>
      <c r="JX76" s="4"/>
      <c r="JY76" s="4"/>
      <c r="JZ76" s="4"/>
      <c r="KA76" s="143">
        <f>データ!$B$11</f>
        <v>41275</v>
      </c>
      <c r="KB76" s="144"/>
      <c r="KC76" s="144"/>
      <c r="KD76" s="144"/>
      <c r="KE76" s="144"/>
      <c r="KF76" s="144"/>
      <c r="KG76" s="144"/>
      <c r="KH76" s="144"/>
      <c r="KI76" s="144"/>
      <c r="KJ76" s="144"/>
      <c r="KK76" s="144"/>
      <c r="KL76" s="144"/>
      <c r="KM76" s="144"/>
      <c r="KN76" s="144"/>
      <c r="KO76" s="145"/>
      <c r="KP76" s="143">
        <f>データ!$C$11</f>
        <v>41640</v>
      </c>
      <c r="KQ76" s="144"/>
      <c r="KR76" s="144"/>
      <c r="KS76" s="144"/>
      <c r="KT76" s="144"/>
      <c r="KU76" s="144"/>
      <c r="KV76" s="144"/>
      <c r="KW76" s="144"/>
      <c r="KX76" s="144"/>
      <c r="KY76" s="144"/>
      <c r="KZ76" s="144"/>
      <c r="LA76" s="144"/>
      <c r="LB76" s="144"/>
      <c r="LC76" s="144"/>
      <c r="LD76" s="145"/>
      <c r="LE76" s="143">
        <f>データ!$D$11</f>
        <v>42005</v>
      </c>
      <c r="LF76" s="144"/>
      <c r="LG76" s="144"/>
      <c r="LH76" s="144"/>
      <c r="LI76" s="144"/>
      <c r="LJ76" s="144"/>
      <c r="LK76" s="144"/>
      <c r="LL76" s="144"/>
      <c r="LM76" s="144"/>
      <c r="LN76" s="144"/>
      <c r="LO76" s="144"/>
      <c r="LP76" s="144"/>
      <c r="LQ76" s="144"/>
      <c r="LR76" s="144"/>
      <c r="LS76" s="145"/>
      <c r="LT76" s="143">
        <f>データ!$E$11</f>
        <v>42370</v>
      </c>
      <c r="LU76" s="144"/>
      <c r="LV76" s="144"/>
      <c r="LW76" s="144"/>
      <c r="LX76" s="144"/>
      <c r="LY76" s="144"/>
      <c r="LZ76" s="144"/>
      <c r="MA76" s="144"/>
      <c r="MB76" s="144"/>
      <c r="MC76" s="144"/>
      <c r="MD76" s="144"/>
      <c r="ME76" s="144"/>
      <c r="MF76" s="144"/>
      <c r="MG76" s="144"/>
      <c r="MH76" s="145"/>
      <c r="MI76" s="143">
        <f>データ!$F$11</f>
        <v>42736</v>
      </c>
      <c r="MJ76" s="144"/>
      <c r="MK76" s="144"/>
      <c r="ML76" s="144"/>
      <c r="MM76" s="144"/>
      <c r="MN76" s="144"/>
      <c r="MO76" s="144"/>
      <c r="MP76" s="144"/>
      <c r="MQ76" s="144"/>
      <c r="MR76" s="144"/>
      <c r="MS76" s="144"/>
      <c r="MT76" s="144"/>
      <c r="MU76" s="144"/>
      <c r="MV76" s="144"/>
      <c r="MW76" s="145"/>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6" t="s">
        <v>27</v>
      </c>
      <c r="J77" s="146"/>
      <c r="K77" s="146"/>
      <c r="L77" s="146"/>
      <c r="M77" s="146"/>
      <c r="N77" s="146"/>
      <c r="O77" s="146"/>
      <c r="P77" s="146"/>
      <c r="Q77" s="146"/>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7"/>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9"/>
      <c r="FY77" s="4"/>
      <c r="FZ77" s="4"/>
      <c r="GA77" s="4"/>
      <c r="GB77" s="4"/>
      <c r="GC77" s="146" t="s">
        <v>27</v>
      </c>
      <c r="GD77" s="146"/>
      <c r="GE77" s="146"/>
      <c r="GF77" s="146"/>
      <c r="GG77" s="146"/>
      <c r="GH77" s="146"/>
      <c r="GI77" s="146"/>
      <c r="GJ77" s="146"/>
      <c r="GK77" s="146"/>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6" t="s">
        <v>27</v>
      </c>
      <c r="JS77" s="146"/>
      <c r="JT77" s="146"/>
      <c r="JU77" s="146"/>
      <c r="JV77" s="146"/>
      <c r="JW77" s="146"/>
      <c r="JX77" s="146"/>
      <c r="JY77" s="146"/>
      <c r="JZ77" s="146"/>
      <c r="KA77" s="119">
        <f>データ!CZ7</f>
        <v>83.1</v>
      </c>
      <c r="KB77" s="120"/>
      <c r="KC77" s="120"/>
      <c r="KD77" s="120"/>
      <c r="KE77" s="120"/>
      <c r="KF77" s="120"/>
      <c r="KG77" s="120"/>
      <c r="KH77" s="120"/>
      <c r="KI77" s="120"/>
      <c r="KJ77" s="120"/>
      <c r="KK77" s="120"/>
      <c r="KL77" s="120"/>
      <c r="KM77" s="120"/>
      <c r="KN77" s="120"/>
      <c r="KO77" s="121"/>
      <c r="KP77" s="119">
        <f>データ!DA7</f>
        <v>32.9</v>
      </c>
      <c r="KQ77" s="120"/>
      <c r="KR77" s="120"/>
      <c r="KS77" s="120"/>
      <c r="KT77" s="120"/>
      <c r="KU77" s="120"/>
      <c r="KV77" s="120"/>
      <c r="KW77" s="120"/>
      <c r="KX77" s="120"/>
      <c r="KY77" s="120"/>
      <c r="KZ77" s="120"/>
      <c r="LA77" s="120"/>
      <c r="LB77" s="120"/>
      <c r="LC77" s="120"/>
      <c r="LD77" s="121"/>
      <c r="LE77" s="119">
        <f>データ!DB7</f>
        <v>11.9</v>
      </c>
      <c r="LF77" s="120"/>
      <c r="LG77" s="120"/>
      <c r="LH77" s="120"/>
      <c r="LI77" s="120"/>
      <c r="LJ77" s="120"/>
      <c r="LK77" s="120"/>
      <c r="LL77" s="120"/>
      <c r="LM77" s="120"/>
      <c r="LN77" s="120"/>
      <c r="LO77" s="120"/>
      <c r="LP77" s="120"/>
      <c r="LQ77" s="120"/>
      <c r="LR77" s="120"/>
      <c r="LS77" s="121"/>
      <c r="LT77" s="119">
        <f>データ!DC7</f>
        <v>13.2</v>
      </c>
      <c r="LU77" s="120"/>
      <c r="LV77" s="120"/>
      <c r="LW77" s="120"/>
      <c r="LX77" s="120"/>
      <c r="LY77" s="120"/>
      <c r="LZ77" s="120"/>
      <c r="MA77" s="120"/>
      <c r="MB77" s="120"/>
      <c r="MC77" s="120"/>
      <c r="MD77" s="120"/>
      <c r="ME77" s="120"/>
      <c r="MF77" s="120"/>
      <c r="MG77" s="120"/>
      <c r="MH77" s="121"/>
      <c r="MI77" s="119">
        <f>データ!DD7</f>
        <v>13.8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6" t="s">
        <v>29</v>
      </c>
      <c r="J78" s="146"/>
      <c r="K78" s="146"/>
      <c r="L78" s="146"/>
      <c r="M78" s="146"/>
      <c r="N78" s="146"/>
      <c r="O78" s="146"/>
      <c r="P78" s="146"/>
      <c r="Q78" s="146"/>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7"/>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9"/>
      <c r="FY78" s="4"/>
      <c r="FZ78" s="4"/>
      <c r="GA78" s="4"/>
      <c r="GB78" s="4"/>
      <c r="GC78" s="146" t="s">
        <v>29</v>
      </c>
      <c r="GD78" s="146"/>
      <c r="GE78" s="146"/>
      <c r="GF78" s="146"/>
      <c r="GG78" s="146"/>
      <c r="GH78" s="146"/>
      <c r="GI78" s="146"/>
      <c r="GJ78" s="146"/>
      <c r="GK78" s="146"/>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6" t="s">
        <v>29</v>
      </c>
      <c r="JS78" s="146"/>
      <c r="JT78" s="146"/>
      <c r="JU78" s="146"/>
      <c r="JV78" s="146"/>
      <c r="JW78" s="146"/>
      <c r="JX78" s="146"/>
      <c r="JY78" s="146"/>
      <c r="JZ78" s="146"/>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0"/>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1"/>
      <c r="NE82" s="132"/>
      <c r="NF82" s="132"/>
      <c r="NG82" s="132"/>
      <c r="NH82" s="132"/>
      <c r="NI82" s="132"/>
      <c r="NJ82" s="132"/>
      <c r="NK82" s="132"/>
      <c r="NL82" s="132"/>
      <c r="NM82" s="132"/>
      <c r="NN82" s="132"/>
      <c r="NO82" s="132"/>
      <c r="NP82" s="132"/>
      <c r="NQ82" s="132"/>
      <c r="NR82" s="133"/>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nAecKkzlNizJsHtQi0bAlGTmX3ErHrjuPJKmXzoQNIAjxi0ulYVMfHajwUyCMRZWcq/YW9AP4XcaoP9x4F8/Q==" saltValue="bm89IEMCYSSHDlaTjrrJ7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50" t="s">
        <v>67</v>
      </c>
      <c r="I3" s="151"/>
      <c r="J3" s="151"/>
      <c r="K3" s="151"/>
      <c r="L3" s="151"/>
      <c r="M3" s="151"/>
      <c r="N3" s="151"/>
      <c r="O3" s="151"/>
      <c r="P3" s="151"/>
      <c r="Q3" s="151"/>
      <c r="R3" s="151"/>
      <c r="S3" s="151"/>
      <c r="T3" s="151"/>
      <c r="U3" s="151"/>
      <c r="V3" s="151"/>
      <c r="W3" s="151"/>
      <c r="X3" s="151"/>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52"/>
      <c r="I4" s="153"/>
      <c r="J4" s="153"/>
      <c r="K4" s="153"/>
      <c r="L4" s="153"/>
      <c r="M4" s="153"/>
      <c r="N4" s="153"/>
      <c r="O4" s="153"/>
      <c r="P4" s="153"/>
      <c r="Q4" s="153"/>
      <c r="R4" s="153"/>
      <c r="S4" s="153"/>
      <c r="T4" s="153"/>
      <c r="U4" s="153"/>
      <c r="V4" s="153"/>
      <c r="W4" s="153"/>
      <c r="X4" s="153"/>
      <c r="Y4" s="147" t="s">
        <v>72</v>
      </c>
      <c r="Z4" s="148"/>
      <c r="AA4" s="148"/>
      <c r="AB4" s="148"/>
      <c r="AC4" s="148"/>
      <c r="AD4" s="148"/>
      <c r="AE4" s="148"/>
      <c r="AF4" s="148"/>
      <c r="AG4" s="148"/>
      <c r="AH4" s="148"/>
      <c r="AI4" s="149"/>
      <c r="AJ4" s="154" t="s">
        <v>73</v>
      </c>
      <c r="AK4" s="154"/>
      <c r="AL4" s="154"/>
      <c r="AM4" s="154"/>
      <c r="AN4" s="154"/>
      <c r="AO4" s="154"/>
      <c r="AP4" s="154"/>
      <c r="AQ4" s="154"/>
      <c r="AR4" s="154"/>
      <c r="AS4" s="154"/>
      <c r="AT4" s="154"/>
      <c r="AU4" s="155" t="s">
        <v>74</v>
      </c>
      <c r="AV4" s="154"/>
      <c r="AW4" s="154"/>
      <c r="AX4" s="154"/>
      <c r="AY4" s="154"/>
      <c r="AZ4" s="154"/>
      <c r="BA4" s="154"/>
      <c r="BB4" s="154"/>
      <c r="BC4" s="154"/>
      <c r="BD4" s="154"/>
      <c r="BE4" s="154"/>
      <c r="BF4" s="154" t="s">
        <v>75</v>
      </c>
      <c r="BG4" s="154"/>
      <c r="BH4" s="154"/>
      <c r="BI4" s="154"/>
      <c r="BJ4" s="154"/>
      <c r="BK4" s="154"/>
      <c r="BL4" s="154"/>
      <c r="BM4" s="154"/>
      <c r="BN4" s="154"/>
      <c r="BO4" s="154"/>
      <c r="BP4" s="154"/>
      <c r="BQ4" s="155" t="s">
        <v>76</v>
      </c>
      <c r="BR4" s="154"/>
      <c r="BS4" s="154"/>
      <c r="BT4" s="154"/>
      <c r="BU4" s="154"/>
      <c r="BV4" s="154"/>
      <c r="BW4" s="154"/>
      <c r="BX4" s="154"/>
      <c r="BY4" s="154"/>
      <c r="BZ4" s="154"/>
      <c r="CA4" s="154"/>
      <c r="CB4" s="154" t="s">
        <v>77</v>
      </c>
      <c r="CC4" s="154"/>
      <c r="CD4" s="154"/>
      <c r="CE4" s="154"/>
      <c r="CF4" s="154"/>
      <c r="CG4" s="154"/>
      <c r="CH4" s="154"/>
      <c r="CI4" s="154"/>
      <c r="CJ4" s="154"/>
      <c r="CK4" s="154"/>
      <c r="CL4" s="154"/>
      <c r="CM4" s="156" t="s">
        <v>78</v>
      </c>
      <c r="CN4" s="156" t="s">
        <v>79</v>
      </c>
      <c r="CO4" s="147" t="s">
        <v>80</v>
      </c>
      <c r="CP4" s="148"/>
      <c r="CQ4" s="148"/>
      <c r="CR4" s="148"/>
      <c r="CS4" s="148"/>
      <c r="CT4" s="148"/>
      <c r="CU4" s="148"/>
      <c r="CV4" s="148"/>
      <c r="CW4" s="148"/>
      <c r="CX4" s="148"/>
      <c r="CY4" s="149"/>
      <c r="CZ4" s="154" t="s">
        <v>81</v>
      </c>
      <c r="DA4" s="154"/>
      <c r="DB4" s="154"/>
      <c r="DC4" s="154"/>
      <c r="DD4" s="154"/>
      <c r="DE4" s="154"/>
      <c r="DF4" s="154"/>
      <c r="DG4" s="154"/>
      <c r="DH4" s="154"/>
      <c r="DI4" s="154"/>
      <c r="DJ4" s="154"/>
      <c r="DK4" s="147" t="s">
        <v>82</v>
      </c>
      <c r="DL4" s="148"/>
      <c r="DM4" s="148"/>
      <c r="DN4" s="148"/>
      <c r="DO4" s="148"/>
      <c r="DP4" s="148"/>
      <c r="DQ4" s="148"/>
      <c r="DR4" s="148"/>
      <c r="DS4" s="148"/>
      <c r="DT4" s="148"/>
      <c r="DU4" s="149"/>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102</v>
      </c>
      <c r="AO5" s="59" t="s">
        <v>103</v>
      </c>
      <c r="AP5" s="59" t="s">
        <v>104</v>
      </c>
      <c r="AQ5" s="59" t="s">
        <v>105</v>
      </c>
      <c r="AR5" s="59" t="s">
        <v>106</v>
      </c>
      <c r="AS5" s="59" t="s">
        <v>107</v>
      </c>
      <c r="AT5" s="59" t="s">
        <v>108</v>
      </c>
      <c r="AU5" s="59" t="s">
        <v>98</v>
      </c>
      <c r="AV5" s="59" t="s">
        <v>110</v>
      </c>
      <c r="AW5" s="59" t="s">
        <v>112</v>
      </c>
      <c r="AX5" s="59" t="s">
        <v>111</v>
      </c>
      <c r="AY5" s="59" t="s">
        <v>102</v>
      </c>
      <c r="AZ5" s="59" t="s">
        <v>103</v>
      </c>
      <c r="BA5" s="59" t="s">
        <v>104</v>
      </c>
      <c r="BB5" s="59" t="s">
        <v>105</v>
      </c>
      <c r="BC5" s="59" t="s">
        <v>106</v>
      </c>
      <c r="BD5" s="59" t="s">
        <v>107</v>
      </c>
      <c r="BE5" s="59" t="s">
        <v>108</v>
      </c>
      <c r="BF5" s="59" t="s">
        <v>113</v>
      </c>
      <c r="BG5" s="59" t="s">
        <v>99</v>
      </c>
      <c r="BH5" s="59" t="s">
        <v>112</v>
      </c>
      <c r="BI5" s="59" t="s">
        <v>111</v>
      </c>
      <c r="BJ5" s="59" t="s">
        <v>114</v>
      </c>
      <c r="BK5" s="59" t="s">
        <v>103</v>
      </c>
      <c r="BL5" s="59" t="s">
        <v>104</v>
      </c>
      <c r="BM5" s="59" t="s">
        <v>105</v>
      </c>
      <c r="BN5" s="59" t="s">
        <v>106</v>
      </c>
      <c r="BO5" s="59" t="s">
        <v>107</v>
      </c>
      <c r="BP5" s="59" t="s">
        <v>108</v>
      </c>
      <c r="BQ5" s="59" t="s">
        <v>113</v>
      </c>
      <c r="BR5" s="59" t="s">
        <v>99</v>
      </c>
      <c r="BS5" s="59" t="s">
        <v>100</v>
      </c>
      <c r="BT5" s="59" t="s">
        <v>111</v>
      </c>
      <c r="BU5" s="59" t="s">
        <v>102</v>
      </c>
      <c r="BV5" s="59" t="s">
        <v>103</v>
      </c>
      <c r="BW5" s="59" t="s">
        <v>104</v>
      </c>
      <c r="BX5" s="59" t="s">
        <v>105</v>
      </c>
      <c r="BY5" s="59" t="s">
        <v>106</v>
      </c>
      <c r="BZ5" s="59" t="s">
        <v>107</v>
      </c>
      <c r="CA5" s="59" t="s">
        <v>108</v>
      </c>
      <c r="CB5" s="59" t="s">
        <v>98</v>
      </c>
      <c r="CC5" s="59" t="s">
        <v>99</v>
      </c>
      <c r="CD5" s="59" t="s">
        <v>100</v>
      </c>
      <c r="CE5" s="59" t="s">
        <v>111</v>
      </c>
      <c r="CF5" s="59" t="s">
        <v>102</v>
      </c>
      <c r="CG5" s="59" t="s">
        <v>103</v>
      </c>
      <c r="CH5" s="59" t="s">
        <v>104</v>
      </c>
      <c r="CI5" s="59" t="s">
        <v>105</v>
      </c>
      <c r="CJ5" s="59" t="s">
        <v>106</v>
      </c>
      <c r="CK5" s="59" t="s">
        <v>107</v>
      </c>
      <c r="CL5" s="59" t="s">
        <v>108</v>
      </c>
      <c r="CM5" s="157"/>
      <c r="CN5" s="157"/>
      <c r="CO5" s="59" t="s">
        <v>98</v>
      </c>
      <c r="CP5" s="59" t="s">
        <v>99</v>
      </c>
      <c r="CQ5" s="59" t="s">
        <v>100</v>
      </c>
      <c r="CR5" s="59" t="s">
        <v>111</v>
      </c>
      <c r="CS5" s="59" t="s">
        <v>102</v>
      </c>
      <c r="CT5" s="59" t="s">
        <v>103</v>
      </c>
      <c r="CU5" s="59" t="s">
        <v>104</v>
      </c>
      <c r="CV5" s="59" t="s">
        <v>105</v>
      </c>
      <c r="CW5" s="59" t="s">
        <v>106</v>
      </c>
      <c r="CX5" s="59" t="s">
        <v>107</v>
      </c>
      <c r="CY5" s="59" t="s">
        <v>108</v>
      </c>
      <c r="CZ5" s="59" t="s">
        <v>113</v>
      </c>
      <c r="DA5" s="59" t="s">
        <v>99</v>
      </c>
      <c r="DB5" s="59" t="s">
        <v>112</v>
      </c>
      <c r="DC5" s="59" t="s">
        <v>111</v>
      </c>
      <c r="DD5" s="59" t="s">
        <v>102</v>
      </c>
      <c r="DE5" s="59" t="s">
        <v>103</v>
      </c>
      <c r="DF5" s="59" t="s">
        <v>104</v>
      </c>
      <c r="DG5" s="59" t="s">
        <v>105</v>
      </c>
      <c r="DH5" s="59" t="s">
        <v>106</v>
      </c>
      <c r="DI5" s="59" t="s">
        <v>107</v>
      </c>
      <c r="DJ5" s="59" t="s">
        <v>44</v>
      </c>
      <c r="DK5" s="59" t="s">
        <v>98</v>
      </c>
      <c r="DL5" s="59" t="s">
        <v>99</v>
      </c>
      <c r="DM5" s="59" t="s">
        <v>100</v>
      </c>
      <c r="DN5" s="59" t="s">
        <v>101</v>
      </c>
      <c r="DO5" s="59" t="s">
        <v>114</v>
      </c>
      <c r="DP5" s="59" t="s">
        <v>103</v>
      </c>
      <c r="DQ5" s="59" t="s">
        <v>104</v>
      </c>
      <c r="DR5" s="59" t="s">
        <v>105</v>
      </c>
      <c r="DS5" s="59" t="s">
        <v>106</v>
      </c>
      <c r="DT5" s="59" t="s">
        <v>107</v>
      </c>
      <c r="DU5" s="59" t="s">
        <v>108</v>
      </c>
    </row>
    <row r="6" spans="1:125" s="66" customFormat="1" x14ac:dyDescent="0.15">
      <c r="A6" s="49" t="s">
        <v>115</v>
      </c>
      <c r="B6" s="60">
        <f>B8</f>
        <v>2017</v>
      </c>
      <c r="C6" s="60">
        <f t="shared" ref="C6:X6" si="1">C8</f>
        <v>312029</v>
      </c>
      <c r="D6" s="60">
        <f t="shared" si="1"/>
        <v>47</v>
      </c>
      <c r="E6" s="60">
        <f t="shared" si="1"/>
        <v>14</v>
      </c>
      <c r="F6" s="60">
        <f t="shared" si="1"/>
        <v>0</v>
      </c>
      <c r="G6" s="60">
        <f t="shared" si="1"/>
        <v>2</v>
      </c>
      <c r="H6" s="60" t="str">
        <f>SUBSTITUTE(H8,"　","")</f>
        <v>鳥取県米子市</v>
      </c>
      <c r="I6" s="60" t="str">
        <f t="shared" si="1"/>
        <v>米子駅前地下駐車場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22</v>
      </c>
      <c r="S6" s="62" t="str">
        <f t="shared" si="1"/>
        <v>駅</v>
      </c>
      <c r="T6" s="62" t="str">
        <f t="shared" si="1"/>
        <v>有</v>
      </c>
      <c r="U6" s="63">
        <f t="shared" si="1"/>
        <v>7588</v>
      </c>
      <c r="V6" s="63">
        <f t="shared" si="1"/>
        <v>200</v>
      </c>
      <c r="W6" s="63">
        <f t="shared" si="1"/>
        <v>200</v>
      </c>
      <c r="X6" s="62" t="str">
        <f t="shared" si="1"/>
        <v>代行制</v>
      </c>
      <c r="Y6" s="64">
        <f>IF(Y8="-",NA(),Y8)</f>
        <v>25.8</v>
      </c>
      <c r="Z6" s="64">
        <f t="shared" ref="Z6:AH6" si="2">IF(Z8="-",NA(),Z8)</f>
        <v>26.3</v>
      </c>
      <c r="AA6" s="64">
        <f t="shared" si="2"/>
        <v>33.799999999999997</v>
      </c>
      <c r="AB6" s="64">
        <f t="shared" si="2"/>
        <v>79.8</v>
      </c>
      <c r="AC6" s="64">
        <f t="shared" si="2"/>
        <v>77.7</v>
      </c>
      <c r="AD6" s="64">
        <f t="shared" si="2"/>
        <v>104.2</v>
      </c>
      <c r="AE6" s="64">
        <f t="shared" si="2"/>
        <v>110.9</v>
      </c>
      <c r="AF6" s="64">
        <f t="shared" si="2"/>
        <v>113.4</v>
      </c>
      <c r="AG6" s="64">
        <f t="shared" si="2"/>
        <v>191.4</v>
      </c>
      <c r="AH6" s="64">
        <f t="shared" si="2"/>
        <v>141.30000000000001</v>
      </c>
      <c r="AI6" s="61" t="str">
        <f>IF(AI8="-","",IF(AI8="-","【-】","【"&amp;SUBSTITUTE(TEXT(AI8,"#,##0.0"),"-","△")&amp;"】"))</f>
        <v>【319.1】</v>
      </c>
      <c r="AJ6" s="64">
        <f>IF(AJ8="-",NA(),AJ8)</f>
        <v>3.7</v>
      </c>
      <c r="AK6" s="64">
        <f t="shared" ref="AK6:AS6" si="3">IF(AK8="-",NA(),AK8)</f>
        <v>2.1</v>
      </c>
      <c r="AL6" s="64">
        <f t="shared" si="3"/>
        <v>0.9</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51</v>
      </c>
      <c r="AV6" s="65">
        <f t="shared" ref="AV6:BD6" si="4">IF(AV8="-",NA(),AV8)</f>
        <v>21</v>
      </c>
      <c r="AW6" s="65">
        <f t="shared" si="4"/>
        <v>6</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-9.6999999999999993</v>
      </c>
      <c r="BG6" s="64">
        <f t="shared" ref="BG6:BO6" si="5">IF(BG8="-",NA(),BG8)</f>
        <v>-14.8</v>
      </c>
      <c r="BH6" s="64">
        <f t="shared" si="5"/>
        <v>-23.9</v>
      </c>
      <c r="BI6" s="64">
        <f t="shared" si="5"/>
        <v>-27.3</v>
      </c>
      <c r="BJ6" s="64">
        <f t="shared" si="5"/>
        <v>-29.2</v>
      </c>
      <c r="BK6" s="64">
        <f t="shared" si="5"/>
        <v>18.3</v>
      </c>
      <c r="BL6" s="64">
        <f t="shared" si="5"/>
        <v>18.2</v>
      </c>
      <c r="BM6" s="64">
        <f t="shared" si="5"/>
        <v>17.5</v>
      </c>
      <c r="BN6" s="64">
        <f t="shared" si="5"/>
        <v>14.3</v>
      </c>
      <c r="BO6" s="64">
        <f t="shared" si="5"/>
        <v>11.8</v>
      </c>
      <c r="BP6" s="61" t="str">
        <f>IF(BP8="-","",IF(BP8="-","【-】","【"&amp;SUBSTITUTE(TEXT(BP8,"#,##0.0"),"-","△")&amp;"】"))</f>
        <v>【26.4】</v>
      </c>
      <c r="BQ6" s="65">
        <f>IF(BQ8="-",NA(),BQ8)</f>
        <v>-3542</v>
      </c>
      <c r="BR6" s="65">
        <f t="shared" ref="BR6:BZ6" si="6">IF(BR8="-",NA(),BR8)</f>
        <v>-4978</v>
      </c>
      <c r="BS6" s="65">
        <f t="shared" si="6"/>
        <v>-7476</v>
      </c>
      <c r="BT6" s="65">
        <f t="shared" si="6"/>
        <v>-7776</v>
      </c>
      <c r="BU6" s="65">
        <f t="shared" si="6"/>
        <v>-8325</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116</v>
      </c>
      <c r="CM6" s="63">
        <f t="shared" ref="CM6:CN6" si="7">CM8</f>
        <v>0</v>
      </c>
      <c r="CN6" s="63">
        <f t="shared" si="7"/>
        <v>240000</v>
      </c>
      <c r="CO6" s="64"/>
      <c r="CP6" s="64"/>
      <c r="CQ6" s="64"/>
      <c r="CR6" s="64"/>
      <c r="CS6" s="64"/>
      <c r="CT6" s="64"/>
      <c r="CU6" s="64"/>
      <c r="CV6" s="64"/>
      <c r="CW6" s="64"/>
      <c r="CX6" s="64"/>
      <c r="CY6" s="61" t="s">
        <v>116</v>
      </c>
      <c r="CZ6" s="64">
        <f>IF(CZ8="-",NA(),CZ8)</f>
        <v>83.1</v>
      </c>
      <c r="DA6" s="64">
        <f t="shared" ref="DA6:DI6" si="8">IF(DA8="-",NA(),DA8)</f>
        <v>32.9</v>
      </c>
      <c r="DB6" s="64">
        <f t="shared" si="8"/>
        <v>11.9</v>
      </c>
      <c r="DC6" s="64">
        <f t="shared" si="8"/>
        <v>13.2</v>
      </c>
      <c r="DD6" s="64">
        <f t="shared" si="8"/>
        <v>13.8</v>
      </c>
      <c r="DE6" s="64">
        <f t="shared" si="8"/>
        <v>438</v>
      </c>
      <c r="DF6" s="64">
        <f t="shared" si="8"/>
        <v>351.1</v>
      </c>
      <c r="DG6" s="64">
        <f t="shared" si="8"/>
        <v>278.89999999999998</v>
      </c>
      <c r="DH6" s="64">
        <f t="shared" si="8"/>
        <v>205.5</v>
      </c>
      <c r="DI6" s="64">
        <f t="shared" si="8"/>
        <v>187.9</v>
      </c>
      <c r="DJ6" s="61" t="str">
        <f>IF(DJ8="-","",IF(DJ8="-","【-】","【"&amp;SUBSTITUTE(TEXT(DJ8,"#,##0.0"),"-","△")&amp;"】"))</f>
        <v>【120.3】</v>
      </c>
      <c r="DK6" s="64">
        <f>IF(DK8="-",NA(),DK8)</f>
        <v>164.5</v>
      </c>
      <c r="DL6" s="64">
        <f t="shared" ref="DL6:DT6" si="9">IF(DL8="-",NA(),DL8)</f>
        <v>186.5</v>
      </c>
      <c r="DM6" s="64">
        <f t="shared" si="9"/>
        <v>204.5</v>
      </c>
      <c r="DN6" s="64">
        <f t="shared" si="9"/>
        <v>193.5</v>
      </c>
      <c r="DO6" s="64">
        <f t="shared" si="9"/>
        <v>171.5</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117</v>
      </c>
      <c r="B7" s="60">
        <f t="shared" ref="B7:X7" si="10">B8</f>
        <v>2017</v>
      </c>
      <c r="C7" s="60">
        <f t="shared" si="10"/>
        <v>312029</v>
      </c>
      <c r="D7" s="60">
        <f t="shared" si="10"/>
        <v>47</v>
      </c>
      <c r="E7" s="60">
        <f t="shared" si="10"/>
        <v>14</v>
      </c>
      <c r="F7" s="60">
        <f t="shared" si="10"/>
        <v>0</v>
      </c>
      <c r="G7" s="60">
        <f t="shared" si="10"/>
        <v>2</v>
      </c>
      <c r="H7" s="60" t="str">
        <f t="shared" si="10"/>
        <v>鳥取県　米子市</v>
      </c>
      <c r="I7" s="60" t="str">
        <f t="shared" si="10"/>
        <v>米子駅前地下駐車場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22</v>
      </c>
      <c r="S7" s="62" t="str">
        <f t="shared" si="10"/>
        <v>駅</v>
      </c>
      <c r="T7" s="62" t="str">
        <f t="shared" si="10"/>
        <v>有</v>
      </c>
      <c r="U7" s="63">
        <f t="shared" si="10"/>
        <v>7588</v>
      </c>
      <c r="V7" s="63">
        <f t="shared" si="10"/>
        <v>200</v>
      </c>
      <c r="W7" s="63">
        <f t="shared" si="10"/>
        <v>200</v>
      </c>
      <c r="X7" s="62" t="str">
        <f t="shared" si="10"/>
        <v>代行制</v>
      </c>
      <c r="Y7" s="64">
        <f>Y8</f>
        <v>25.8</v>
      </c>
      <c r="Z7" s="64">
        <f t="shared" ref="Z7:AH7" si="11">Z8</f>
        <v>26.3</v>
      </c>
      <c r="AA7" s="64">
        <f t="shared" si="11"/>
        <v>33.799999999999997</v>
      </c>
      <c r="AB7" s="64">
        <f t="shared" si="11"/>
        <v>79.8</v>
      </c>
      <c r="AC7" s="64">
        <f t="shared" si="11"/>
        <v>77.7</v>
      </c>
      <c r="AD7" s="64">
        <f t="shared" si="11"/>
        <v>104.2</v>
      </c>
      <c r="AE7" s="64">
        <f t="shared" si="11"/>
        <v>110.9</v>
      </c>
      <c r="AF7" s="64">
        <f t="shared" si="11"/>
        <v>113.4</v>
      </c>
      <c r="AG7" s="64">
        <f t="shared" si="11"/>
        <v>191.4</v>
      </c>
      <c r="AH7" s="64">
        <f t="shared" si="11"/>
        <v>141.30000000000001</v>
      </c>
      <c r="AI7" s="61"/>
      <c r="AJ7" s="64">
        <f>AJ8</f>
        <v>3.7</v>
      </c>
      <c r="AK7" s="64">
        <f t="shared" ref="AK7:AS7" si="12">AK8</f>
        <v>2.1</v>
      </c>
      <c r="AL7" s="64">
        <f t="shared" si="12"/>
        <v>0.9</v>
      </c>
      <c r="AM7" s="64">
        <f t="shared" si="12"/>
        <v>0</v>
      </c>
      <c r="AN7" s="64">
        <f t="shared" si="12"/>
        <v>0</v>
      </c>
      <c r="AO7" s="64">
        <f t="shared" si="12"/>
        <v>11.6</v>
      </c>
      <c r="AP7" s="64">
        <f t="shared" si="12"/>
        <v>10</v>
      </c>
      <c r="AQ7" s="64">
        <f t="shared" si="12"/>
        <v>9.5</v>
      </c>
      <c r="AR7" s="64">
        <f t="shared" si="12"/>
        <v>15.1</v>
      </c>
      <c r="AS7" s="64">
        <f t="shared" si="12"/>
        <v>15</v>
      </c>
      <c r="AT7" s="61"/>
      <c r="AU7" s="65">
        <f>AU8</f>
        <v>51</v>
      </c>
      <c r="AV7" s="65">
        <f t="shared" ref="AV7:BD7" si="13">AV8</f>
        <v>21</v>
      </c>
      <c r="AW7" s="65">
        <f t="shared" si="13"/>
        <v>6</v>
      </c>
      <c r="AX7" s="65">
        <f t="shared" si="13"/>
        <v>0</v>
      </c>
      <c r="AY7" s="65">
        <f t="shared" si="13"/>
        <v>0</v>
      </c>
      <c r="AZ7" s="65">
        <f t="shared" si="13"/>
        <v>247</v>
      </c>
      <c r="BA7" s="65">
        <f t="shared" si="13"/>
        <v>202</v>
      </c>
      <c r="BB7" s="65">
        <f t="shared" si="13"/>
        <v>177</v>
      </c>
      <c r="BC7" s="65">
        <f t="shared" si="13"/>
        <v>145</v>
      </c>
      <c r="BD7" s="65">
        <f t="shared" si="13"/>
        <v>108</v>
      </c>
      <c r="BE7" s="63"/>
      <c r="BF7" s="64">
        <f>BF8</f>
        <v>-9.6999999999999993</v>
      </c>
      <c r="BG7" s="64">
        <f t="shared" ref="BG7:BO7" si="14">BG8</f>
        <v>-14.8</v>
      </c>
      <c r="BH7" s="64">
        <f t="shared" si="14"/>
        <v>-23.9</v>
      </c>
      <c r="BI7" s="64">
        <f t="shared" si="14"/>
        <v>-27.3</v>
      </c>
      <c r="BJ7" s="64">
        <f t="shared" si="14"/>
        <v>-29.2</v>
      </c>
      <c r="BK7" s="64">
        <f t="shared" si="14"/>
        <v>18.3</v>
      </c>
      <c r="BL7" s="64">
        <f t="shared" si="14"/>
        <v>18.2</v>
      </c>
      <c r="BM7" s="64">
        <f t="shared" si="14"/>
        <v>17.5</v>
      </c>
      <c r="BN7" s="64">
        <f t="shared" si="14"/>
        <v>14.3</v>
      </c>
      <c r="BO7" s="64">
        <f t="shared" si="14"/>
        <v>11.8</v>
      </c>
      <c r="BP7" s="61"/>
      <c r="BQ7" s="65">
        <f>BQ8</f>
        <v>-3542</v>
      </c>
      <c r="BR7" s="65">
        <f t="shared" ref="BR7:BZ7" si="15">BR8</f>
        <v>-4978</v>
      </c>
      <c r="BS7" s="65">
        <f t="shared" si="15"/>
        <v>-7476</v>
      </c>
      <c r="BT7" s="65">
        <f t="shared" si="15"/>
        <v>-7776</v>
      </c>
      <c r="BU7" s="65">
        <f t="shared" si="15"/>
        <v>-8325</v>
      </c>
      <c r="BV7" s="65">
        <f t="shared" si="15"/>
        <v>31473</v>
      </c>
      <c r="BW7" s="65">
        <f t="shared" si="15"/>
        <v>37843</v>
      </c>
      <c r="BX7" s="65">
        <f t="shared" si="15"/>
        <v>36318</v>
      </c>
      <c r="BY7" s="65">
        <f t="shared" si="15"/>
        <v>37745</v>
      </c>
      <c r="BZ7" s="65">
        <f t="shared" si="15"/>
        <v>35151</v>
      </c>
      <c r="CA7" s="63"/>
      <c r="CB7" s="64" t="s">
        <v>118</v>
      </c>
      <c r="CC7" s="64" t="s">
        <v>118</v>
      </c>
      <c r="CD7" s="64" t="s">
        <v>118</v>
      </c>
      <c r="CE7" s="64" t="s">
        <v>118</v>
      </c>
      <c r="CF7" s="64" t="s">
        <v>118</v>
      </c>
      <c r="CG7" s="64" t="s">
        <v>118</v>
      </c>
      <c r="CH7" s="64" t="s">
        <v>118</v>
      </c>
      <c r="CI7" s="64" t="s">
        <v>118</v>
      </c>
      <c r="CJ7" s="64" t="s">
        <v>118</v>
      </c>
      <c r="CK7" s="64" t="s">
        <v>116</v>
      </c>
      <c r="CL7" s="61"/>
      <c r="CM7" s="63">
        <f>CM8</f>
        <v>0</v>
      </c>
      <c r="CN7" s="63">
        <f>CN8</f>
        <v>240000</v>
      </c>
      <c r="CO7" s="64" t="s">
        <v>118</v>
      </c>
      <c r="CP7" s="64" t="s">
        <v>118</v>
      </c>
      <c r="CQ7" s="64" t="s">
        <v>118</v>
      </c>
      <c r="CR7" s="64" t="s">
        <v>118</v>
      </c>
      <c r="CS7" s="64" t="s">
        <v>118</v>
      </c>
      <c r="CT7" s="64" t="s">
        <v>118</v>
      </c>
      <c r="CU7" s="64" t="s">
        <v>118</v>
      </c>
      <c r="CV7" s="64" t="s">
        <v>118</v>
      </c>
      <c r="CW7" s="64" t="s">
        <v>118</v>
      </c>
      <c r="CX7" s="64" t="s">
        <v>116</v>
      </c>
      <c r="CY7" s="61"/>
      <c r="CZ7" s="64">
        <f>CZ8</f>
        <v>83.1</v>
      </c>
      <c r="DA7" s="64">
        <f t="shared" ref="DA7:DI7" si="16">DA8</f>
        <v>32.9</v>
      </c>
      <c r="DB7" s="64">
        <f t="shared" si="16"/>
        <v>11.9</v>
      </c>
      <c r="DC7" s="64">
        <f t="shared" si="16"/>
        <v>13.2</v>
      </c>
      <c r="DD7" s="64">
        <f t="shared" si="16"/>
        <v>13.8</v>
      </c>
      <c r="DE7" s="64">
        <f t="shared" si="16"/>
        <v>438</v>
      </c>
      <c r="DF7" s="64">
        <f t="shared" si="16"/>
        <v>351.1</v>
      </c>
      <c r="DG7" s="64">
        <f t="shared" si="16"/>
        <v>278.89999999999998</v>
      </c>
      <c r="DH7" s="64">
        <f t="shared" si="16"/>
        <v>205.5</v>
      </c>
      <c r="DI7" s="64">
        <f t="shared" si="16"/>
        <v>187.9</v>
      </c>
      <c r="DJ7" s="61"/>
      <c r="DK7" s="64">
        <f>DK8</f>
        <v>164.5</v>
      </c>
      <c r="DL7" s="64">
        <f t="shared" ref="DL7:DT7" si="17">DL8</f>
        <v>186.5</v>
      </c>
      <c r="DM7" s="64">
        <f t="shared" si="17"/>
        <v>204.5</v>
      </c>
      <c r="DN7" s="64">
        <f t="shared" si="17"/>
        <v>193.5</v>
      </c>
      <c r="DO7" s="64">
        <f t="shared" si="17"/>
        <v>171.5</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312029</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22</v>
      </c>
      <c r="S8" s="69" t="s">
        <v>129</v>
      </c>
      <c r="T8" s="69" t="s">
        <v>130</v>
      </c>
      <c r="U8" s="70">
        <v>7588</v>
      </c>
      <c r="V8" s="70">
        <v>200</v>
      </c>
      <c r="W8" s="70">
        <v>200</v>
      </c>
      <c r="X8" s="69" t="s">
        <v>131</v>
      </c>
      <c r="Y8" s="71">
        <v>25.8</v>
      </c>
      <c r="Z8" s="71">
        <v>26.3</v>
      </c>
      <c r="AA8" s="71">
        <v>33.799999999999997</v>
      </c>
      <c r="AB8" s="71">
        <v>79.8</v>
      </c>
      <c r="AC8" s="71">
        <v>77.7</v>
      </c>
      <c r="AD8" s="71">
        <v>104.2</v>
      </c>
      <c r="AE8" s="71">
        <v>110.9</v>
      </c>
      <c r="AF8" s="71">
        <v>113.4</v>
      </c>
      <c r="AG8" s="71">
        <v>191.4</v>
      </c>
      <c r="AH8" s="71">
        <v>141.30000000000001</v>
      </c>
      <c r="AI8" s="68">
        <v>319.10000000000002</v>
      </c>
      <c r="AJ8" s="71">
        <v>3.7</v>
      </c>
      <c r="AK8" s="71">
        <v>2.1</v>
      </c>
      <c r="AL8" s="71">
        <v>0.9</v>
      </c>
      <c r="AM8" s="71">
        <v>0</v>
      </c>
      <c r="AN8" s="71">
        <v>0</v>
      </c>
      <c r="AO8" s="71">
        <v>11.6</v>
      </c>
      <c r="AP8" s="71">
        <v>10</v>
      </c>
      <c r="AQ8" s="71">
        <v>9.5</v>
      </c>
      <c r="AR8" s="71">
        <v>15.1</v>
      </c>
      <c r="AS8" s="71">
        <v>15</v>
      </c>
      <c r="AT8" s="68">
        <v>5.6</v>
      </c>
      <c r="AU8" s="72">
        <v>51</v>
      </c>
      <c r="AV8" s="72">
        <v>21</v>
      </c>
      <c r="AW8" s="72">
        <v>6</v>
      </c>
      <c r="AX8" s="72">
        <v>0</v>
      </c>
      <c r="AY8" s="72">
        <v>0</v>
      </c>
      <c r="AZ8" s="72">
        <v>247</v>
      </c>
      <c r="BA8" s="72">
        <v>202</v>
      </c>
      <c r="BB8" s="72">
        <v>177</v>
      </c>
      <c r="BC8" s="72">
        <v>145</v>
      </c>
      <c r="BD8" s="72">
        <v>108</v>
      </c>
      <c r="BE8" s="72">
        <v>37</v>
      </c>
      <c r="BF8" s="71">
        <v>-9.6999999999999993</v>
      </c>
      <c r="BG8" s="71">
        <v>-14.8</v>
      </c>
      <c r="BH8" s="71">
        <v>-23.9</v>
      </c>
      <c r="BI8" s="71">
        <v>-27.3</v>
      </c>
      <c r="BJ8" s="71">
        <v>-29.2</v>
      </c>
      <c r="BK8" s="71">
        <v>18.3</v>
      </c>
      <c r="BL8" s="71">
        <v>18.2</v>
      </c>
      <c r="BM8" s="71">
        <v>17.5</v>
      </c>
      <c r="BN8" s="71">
        <v>14.3</v>
      </c>
      <c r="BO8" s="71">
        <v>11.8</v>
      </c>
      <c r="BP8" s="68">
        <v>26.4</v>
      </c>
      <c r="BQ8" s="72">
        <v>-3542</v>
      </c>
      <c r="BR8" s="72">
        <v>-4978</v>
      </c>
      <c r="BS8" s="72">
        <v>-7476</v>
      </c>
      <c r="BT8" s="73">
        <v>-7776</v>
      </c>
      <c r="BU8" s="73">
        <v>-8325</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0</v>
      </c>
      <c r="CN8" s="70">
        <v>240000</v>
      </c>
      <c r="CO8" s="71" t="s">
        <v>123</v>
      </c>
      <c r="CP8" s="71" t="s">
        <v>123</v>
      </c>
      <c r="CQ8" s="71" t="s">
        <v>123</v>
      </c>
      <c r="CR8" s="71" t="s">
        <v>123</v>
      </c>
      <c r="CS8" s="71" t="s">
        <v>123</v>
      </c>
      <c r="CT8" s="71" t="s">
        <v>123</v>
      </c>
      <c r="CU8" s="71" t="s">
        <v>123</v>
      </c>
      <c r="CV8" s="71" t="s">
        <v>123</v>
      </c>
      <c r="CW8" s="71" t="s">
        <v>123</v>
      </c>
      <c r="CX8" s="71" t="s">
        <v>123</v>
      </c>
      <c r="CY8" s="68" t="s">
        <v>123</v>
      </c>
      <c r="CZ8" s="71">
        <v>83.1</v>
      </c>
      <c r="DA8" s="71">
        <v>32.9</v>
      </c>
      <c r="DB8" s="71">
        <v>11.9</v>
      </c>
      <c r="DC8" s="71">
        <v>13.2</v>
      </c>
      <c r="DD8" s="71">
        <v>13.8</v>
      </c>
      <c r="DE8" s="71">
        <v>438</v>
      </c>
      <c r="DF8" s="71">
        <v>351.1</v>
      </c>
      <c r="DG8" s="71">
        <v>278.89999999999998</v>
      </c>
      <c r="DH8" s="71">
        <v>205.5</v>
      </c>
      <c r="DI8" s="71">
        <v>187.9</v>
      </c>
      <c r="DJ8" s="68">
        <v>120.3</v>
      </c>
      <c r="DK8" s="71">
        <v>164.5</v>
      </c>
      <c r="DL8" s="71">
        <v>186.5</v>
      </c>
      <c r="DM8" s="71">
        <v>204.5</v>
      </c>
      <c r="DN8" s="71">
        <v>193.5</v>
      </c>
      <c r="DO8" s="71">
        <v>171.5</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kazuhiro2003</cp:lastModifiedBy>
  <cp:lastPrinted>2019-01-25T02:34:29Z</cp:lastPrinted>
  <dcterms:created xsi:type="dcterms:W3CDTF">2018-12-07T10:34:16Z</dcterms:created>
  <dcterms:modified xsi:type="dcterms:W3CDTF">2019-01-25T02:34:29Z</dcterms:modified>
  <cp:category/>
</cp:coreProperties>
</file>