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Yz/KK56wbqcsIRMrBTBEJYo8rgMf8kZ2h8uiExIbJcgsc0GShFjVTFfzt+1RuAyq+BXAz6EwINAb61Or6mfsQ==" workbookSaltValue="p2FCYzchkwPtUSGZaN3eB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<sst xmlns="http://schemas.openxmlformats.org/spreadsheetml/2006/main" count="240" uniqueCount="126">
  <si>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</si>
  <si>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</si>
  <si>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</si>
  <si>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</si>
  <si>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</si>
  <si>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</si>
  <si>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</si>
  <si>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</si>
  <si>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</si>
  <si>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</si>
  <si>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</si>
  <si>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</si>
  <si>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</si>
  <si>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</si>
  <si>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</si>
  <si>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</si>
  <si>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</si>
  <si>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</si>
  <si>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</si>
  <si>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</si>
  <si>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</si>
  <si>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</si>
  <si>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</si>
  <si>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</si>
  <si>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</si>
  <si>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</si>
  <si>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</si>
  <si>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</si>
  <si>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</si>
  <si>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</si>
  <si>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</si>
  <si>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</si>
  <si>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</si>
  <si>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</si>
  <si>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</si>
  <si>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</si>
  <si>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</si>
  <si>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</si>
  <si>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</si>
  <si>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</si>
  <si>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</si>
  <si>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</si>
  <si>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</si>
  <si>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</si>
  <si>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</si>
  <si>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</si>
  <si>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</si>
  <si>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</si>
  <si>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</si>
  <si>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</si>
  <si>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</si>
  <si>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</si>
  <si>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</si>
  <si>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</si>
  <si>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</si>
  <si>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</si>
  <si>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</si>
  <si>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</si>
  <si>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</si>
  <si>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</si>
  <si>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</si>
  <si>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</si>
  <si>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</si>
  <si>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</si>
  <si>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</si>
  <si>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</si>
  <si>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</si>
  <si>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</si>
  <si>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</si>
  <si>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</si>
  <si>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</si>
  <si>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</si>
  <si>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</si>
  <si>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</si>
  <si>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</si>
  <si>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</si>
  <si>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</si>
  <si>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</si>
  <si>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</si>
  <si>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</si>
  <si>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</si>
  <si>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</si>
  <si>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</si>
  <si>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</si>
  <si>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</si>
  <si>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</si>
  <si>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</si>
  <si>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</si>
  <si>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</si>
  <si>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</si>
  <si>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</si>
  <si>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</si>
  <si>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</si>
  <si>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</si>
  <si>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</si>
  <si>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</si>
  <si>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</si>
  <si>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</si>
  <si>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</si>
  <si>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</si>
  <si>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</si>
  <si>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</si>
  <si>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</si>
  <si>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</si>
  <si>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</si>
  <si>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</si>
  <si>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</si>
  <si>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</si>
  <si>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</si>
  <si>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</si>
  <si>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</si>
  <si>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</si>
  <si>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</si>
  <si>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</si>
  <si>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</si>
  <si>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</si>
  <si>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</si>
  <si>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</si>
  <si>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</si>
  <si>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</si>
  <si>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</si>
  <si>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</si>
  <si>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</si>
  <si>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会計移行に伴う打切決算のため、平成29年度の出納整理期間中の収支が当該年度の決算に計上されておらず、下水道使用料、維持管理経費、企業債償還金等が大幅な減額となっているが、全般的な状況は次のとおりである。
○農業集落排水施設の整備は平成20年度に完了しており、企業債残高対事業規模比率は年々低下しているものの、使用料収入では維持管理費を賄えない状況にあり、一般会計繰入金により赤字補填を行っている。
○汚水処理原価は類似団体内の平均と同程度であり、経費回収率は他団体を上回っているものの、使用料収入だけで汚水処理費を賄うことは難しい状況にあり財政基盤は脆弱である。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phoneticPr fontId="15"/>
  </si>
  <si>
    <t>○処理施設及び管渠は、日常的な維持管理・補修を中心として実施しており、大規模な改築・更新等は実施していない。
　今後は、最適整備構想の策定により、処理施設の統廃合の検討も含めて、適正な維持管理・延命化を図っていく必要がある。</t>
    <rPh sb="67" eb="69">
      <t>サクテイ</t>
    </rPh>
    <rPh sb="82" eb="84">
      <t>ケントウ</t>
    </rPh>
    <rPh sb="85" eb="86">
      <t>フク</t>
    </rPh>
    <rPh sb="89" eb="91">
      <t>テキセイ</t>
    </rPh>
    <rPh sb="101" eb="102">
      <t>ハカ</t>
    </rPh>
    <rPh sb="106" eb="108">
      <t>ヒツヨウ</t>
    </rPh>
    <phoneticPr fontId="15"/>
  </si>
  <si>
    <t>　農業集落排水事業は、公共下水道に比べて事業規模が小さく、事業の性格上、独立採算によることが困難な事業であり、一般会計繰入金により収入不足を補填している。また、処理施設等は標準耐用年数に達していないものの、将来的には更新改築時期が集中し、多額の財政負担が見込まれる。
　今後の取組としては、普及促進活動等の強化により一層の歳入確保に努めるほか、効率的な運転管理等により維持管理経費の節減に努める。
　今後とも、事業を取り巻く環境の変化を注視するとともに、地方公営企業法適用後の財務諸表の分析等により、農業集落排水事業の安定的かつ持続的な運営を目指すものとする。</t>
    <rPh sb="7" eb="9">
      <t>ジギョウ</t>
    </rPh>
    <rPh sb="236" eb="237">
      <t>ゴ</t>
    </rPh>
    <rPh sb="238" eb="240">
      <t>ザイム</t>
    </rPh>
    <rPh sb="240" eb="242">
      <t>ショヒョウ</t>
    </rPh>
    <rPh sb="243" eb="245">
      <t>ブンセキ</t>
    </rPh>
    <rPh sb="245" eb="246">
      <t>トウ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</si>
</sst>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68-494C-A487-D4A163EEEC2A}"/>
            </c:ext>
          </c:extLst>
        </c:ser>
        <c:dLbls>
          <c:showLegendKey val="0"/>
          <c:showVal val="0"/>
          <c:showCatName val="0"/>
          <c:showSerName val="0"/>
          <c:showPercent val="0"/>
          <c:showBubbleSize val="0"/>
        </c:dLbls>
        <c:gapWidth val="150"/>
        <c:axId val="164800000"/>
        <c:axId val="1648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968-494C-A487-D4A163EEEC2A}"/>
            </c:ext>
          </c:extLst>
        </c:ser>
        <c:dLbls>
          <c:showLegendKey val="0"/>
          <c:showVal val="0"/>
          <c:showCatName val="0"/>
          <c:showSerName val="0"/>
          <c:showPercent val="0"/>
          <c:showBubbleSize val="0"/>
        </c:dLbls>
        <c:marker val="1"/>
        <c:smooth val="0"/>
        <c:axId val="164800000"/>
        <c:axId val="164801920"/>
      </c:lineChart>
      <c:dateAx>
        <c:axId val="164800000"/>
        <c:scaling>
          <c:orientation val="minMax"/>
        </c:scaling>
        <c:delete val="1"/>
        <c:axPos val="b"/>
        <c:numFmt formatCode="ge" sourceLinked="1"/>
        <c:majorTickMark val="none"/>
        <c:minorTickMark val="none"/>
        <c:tickLblPos val="none"/>
        <c:crossAx val="164801920"/>
        <c:crosses val="autoZero"/>
        <c:auto val="1"/>
        <c:lblOffset val="100"/>
        <c:baseTimeUnit val="years"/>
      </c:dateAx>
      <c:valAx>
        <c:axId val="1648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48.63</c:v>
                </c:pt>
                <c:pt idx="1">
                  <c:v>48.28</c:v>
                </c:pt>
                <c:pt idx="2">
                  <c:v>48.32</c:v>
                </c:pt>
                <c:pt idx="3">
                  <c:v>48.77</c:v>
                </c:pt>
                <c:pt idx="4">
                  <c:v>48.71</c:v>
                </c:pt>
              </c:numCache>
            </c:numRef>
          </c:val>
          <c:extLst xmlns:c16r2="http://schemas.microsoft.com/office/drawing/2015/06/chart">
            <c:ext xmlns:c16="http://schemas.microsoft.com/office/drawing/2014/chart" uri="{C3380CC4-5D6E-409C-BE32-E72D297353CC}">
              <c16:uniqueId val="{00000000-05F2-400B-96BD-CD3D75886EEF}"/>
            </c:ext>
          </c:extLst>
        </c:ser>
        <c:dLbls>
          <c:showLegendKey val="0"/>
          <c:showVal val="0"/>
          <c:showCatName val="0"/>
          <c:showSerName val="0"/>
          <c:showPercent val="0"/>
          <c:showBubbleSize val="0"/>
        </c:dLbls>
        <c:gapWidth val="150"/>
        <c:axId val="237831680"/>
        <c:axId val="2378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5F2-400B-96BD-CD3D75886EEF}"/>
            </c:ext>
          </c:extLst>
        </c:ser>
        <c:dLbls>
          <c:showLegendKey val="0"/>
          <c:showVal val="0"/>
          <c:showCatName val="0"/>
          <c:showSerName val="0"/>
          <c:showPercent val="0"/>
          <c:showBubbleSize val="0"/>
        </c:dLbls>
        <c:marker val="1"/>
        <c:smooth val="0"/>
        <c:axId val="237831680"/>
        <c:axId val="237833600"/>
      </c:lineChart>
      <c:dateAx>
        <c:axId val="237831680"/>
        <c:scaling>
          <c:orientation val="minMax"/>
        </c:scaling>
        <c:delete val="1"/>
        <c:axPos val="b"/>
        <c:numFmt formatCode="ge" sourceLinked="1"/>
        <c:majorTickMark val="none"/>
        <c:minorTickMark val="none"/>
        <c:tickLblPos val="none"/>
        <c:crossAx val="237833600"/>
        <c:crosses val="autoZero"/>
        <c:auto val="1"/>
        <c:lblOffset val="100"/>
        <c:baseTimeUnit val="years"/>
      </c:dateAx>
      <c:valAx>
        <c:axId val="237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80.739999999999995</c:v>
                </c:pt>
                <c:pt idx="1">
                  <c:v>83.88</c:v>
                </c:pt>
                <c:pt idx="2">
                  <c:v>84.63</c:v>
                </c:pt>
                <c:pt idx="3">
                  <c:v>85.24</c:v>
                </c:pt>
                <c:pt idx="4">
                  <c:v>85.81</c:v>
                </c:pt>
              </c:numCache>
            </c:numRef>
          </c:val>
          <c:extLst xmlns:c16r2="http://schemas.microsoft.com/office/drawing/2015/06/chart">
            <c:ext xmlns:c16="http://schemas.microsoft.com/office/drawing/2014/chart" uri="{C3380CC4-5D6E-409C-BE32-E72D297353CC}">
              <c16:uniqueId val="{00000000-7E0D-4ED4-96E2-8857BA2B51D3}"/>
            </c:ext>
          </c:extLst>
        </c:ser>
        <c:dLbls>
          <c:showLegendKey val="0"/>
          <c:showVal val="0"/>
          <c:showCatName val="0"/>
          <c:showSerName val="0"/>
          <c:showPercent val="0"/>
          <c:showBubbleSize val="0"/>
        </c:dLbls>
        <c:gapWidth val="150"/>
        <c:axId val="237864832"/>
        <c:axId val="2378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E0D-4ED4-96E2-8857BA2B51D3}"/>
            </c:ext>
          </c:extLst>
        </c:ser>
        <c:dLbls>
          <c:showLegendKey val="0"/>
          <c:showVal val="0"/>
          <c:showCatName val="0"/>
          <c:showSerName val="0"/>
          <c:showPercent val="0"/>
          <c:showBubbleSize val="0"/>
        </c:dLbls>
        <c:marker val="1"/>
        <c:smooth val="0"/>
        <c:axId val="237864832"/>
        <c:axId val="237875200"/>
      </c:lineChart>
      <c:dateAx>
        <c:axId val="237864832"/>
        <c:scaling>
          <c:orientation val="minMax"/>
        </c:scaling>
        <c:delete val="1"/>
        <c:axPos val="b"/>
        <c:numFmt formatCode="ge" sourceLinked="1"/>
        <c:majorTickMark val="none"/>
        <c:minorTickMark val="none"/>
        <c:tickLblPos val="none"/>
        <c:crossAx val="237875200"/>
        <c:crosses val="autoZero"/>
        <c:auto val="1"/>
        <c:lblOffset val="100"/>
        <c:baseTimeUnit val="years"/>
      </c:dateAx>
      <c:valAx>
        <c:axId val="237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62.52</c:v>
                </c:pt>
                <c:pt idx="1">
                  <c:v>57.64</c:v>
                </c:pt>
                <c:pt idx="2">
                  <c:v>58.73</c:v>
                </c:pt>
                <c:pt idx="3">
                  <c:v>58.13</c:v>
                </c:pt>
                <c:pt idx="4">
                  <c:v>65.12</c:v>
                </c:pt>
              </c:numCache>
            </c:numRef>
          </c:val>
          <c:extLst xmlns:c16r2="http://schemas.microsoft.com/office/drawing/2015/06/chart">
            <c:ext xmlns:c16="http://schemas.microsoft.com/office/drawing/2014/chart" uri="{C3380CC4-5D6E-409C-BE32-E72D297353CC}">
              <c16:uniqueId val="{00000000-833E-45FB-B93B-88E77D80A6C9}"/>
            </c:ext>
          </c:extLst>
        </c:ser>
        <c:dLbls>
          <c:showLegendKey val="0"/>
          <c:showVal val="0"/>
          <c:showCatName val="0"/>
          <c:showSerName val="0"/>
          <c:showPercent val="0"/>
          <c:showBubbleSize val="0"/>
        </c:dLbls>
        <c:gapWidth val="150"/>
        <c:axId val="164837248"/>
        <c:axId val="1648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E-45FB-B93B-88E77D80A6C9}"/>
            </c:ext>
          </c:extLst>
        </c:ser>
        <c:dLbls>
          <c:showLegendKey val="0"/>
          <c:showVal val="0"/>
          <c:showCatName val="0"/>
          <c:showSerName val="0"/>
          <c:showPercent val="0"/>
          <c:showBubbleSize val="0"/>
        </c:dLbls>
        <c:marker val="1"/>
        <c:smooth val="0"/>
        <c:axId val="164837248"/>
        <c:axId val="164843520"/>
      </c:lineChart>
      <c:dateAx>
        <c:axId val="164837248"/>
        <c:scaling>
          <c:orientation val="minMax"/>
        </c:scaling>
        <c:delete val="1"/>
        <c:axPos val="b"/>
        <c:numFmt formatCode="ge" sourceLinked="1"/>
        <c:majorTickMark val="none"/>
        <c:minorTickMark val="none"/>
        <c:tickLblPos val="none"/>
        <c:crossAx val="164843520"/>
        <c:crosses val="autoZero"/>
        <c:auto val="1"/>
        <c:lblOffset val="100"/>
        <c:baseTimeUnit val="years"/>
      </c:dateAx>
      <c:valAx>
        <c:axId val="1648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C3-4201-AF8A-3F9BAD2A7757}"/>
            </c:ext>
          </c:extLst>
        </c:ser>
        <c:dLbls>
          <c:showLegendKey val="0"/>
          <c:showVal val="0"/>
          <c:showCatName val="0"/>
          <c:showSerName val="0"/>
          <c:showPercent val="0"/>
          <c:showBubbleSize val="0"/>
        </c:dLbls>
        <c:gapWidth val="150"/>
        <c:axId val="164870400"/>
        <c:axId val="1648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C3-4201-AF8A-3F9BAD2A7757}"/>
            </c:ext>
          </c:extLst>
        </c:ser>
        <c:dLbls>
          <c:showLegendKey val="0"/>
          <c:showVal val="0"/>
          <c:showCatName val="0"/>
          <c:showSerName val="0"/>
          <c:showPercent val="0"/>
          <c:showBubbleSize val="0"/>
        </c:dLbls>
        <c:marker val="1"/>
        <c:smooth val="0"/>
        <c:axId val="164870400"/>
        <c:axId val="164876672"/>
      </c:lineChart>
      <c:dateAx>
        <c:axId val="164870400"/>
        <c:scaling>
          <c:orientation val="minMax"/>
        </c:scaling>
        <c:delete val="1"/>
        <c:axPos val="b"/>
        <c:numFmt formatCode="ge" sourceLinked="1"/>
        <c:majorTickMark val="none"/>
        <c:minorTickMark val="none"/>
        <c:tickLblPos val="none"/>
        <c:crossAx val="164876672"/>
        <c:crosses val="autoZero"/>
        <c:auto val="1"/>
        <c:lblOffset val="100"/>
        <c:baseTimeUnit val="years"/>
      </c:dateAx>
      <c:valAx>
        <c:axId val="164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CE-403F-AC1A-7F61D2FD238A}"/>
            </c:ext>
          </c:extLst>
        </c:ser>
        <c:dLbls>
          <c:showLegendKey val="0"/>
          <c:showVal val="0"/>
          <c:showCatName val="0"/>
          <c:showSerName val="0"/>
          <c:showPercent val="0"/>
          <c:showBubbleSize val="0"/>
        </c:dLbls>
        <c:gapWidth val="150"/>
        <c:axId val="164911744"/>
        <c:axId val="164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CE-403F-AC1A-7F61D2FD238A}"/>
            </c:ext>
          </c:extLst>
        </c:ser>
        <c:dLbls>
          <c:showLegendKey val="0"/>
          <c:showVal val="0"/>
          <c:showCatName val="0"/>
          <c:showSerName val="0"/>
          <c:showPercent val="0"/>
          <c:showBubbleSize val="0"/>
        </c:dLbls>
        <c:marker val="1"/>
        <c:smooth val="0"/>
        <c:axId val="164911744"/>
        <c:axId val="164930304"/>
      </c:lineChart>
      <c:dateAx>
        <c:axId val="164911744"/>
        <c:scaling>
          <c:orientation val="minMax"/>
        </c:scaling>
        <c:delete val="1"/>
        <c:axPos val="b"/>
        <c:numFmt formatCode="ge" sourceLinked="1"/>
        <c:majorTickMark val="none"/>
        <c:minorTickMark val="none"/>
        <c:tickLblPos val="none"/>
        <c:crossAx val="164930304"/>
        <c:crosses val="autoZero"/>
        <c:auto val="1"/>
        <c:lblOffset val="100"/>
        <c:baseTimeUnit val="years"/>
      </c:dateAx>
      <c:valAx>
        <c:axId val="164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AF-4EF0-9634-34F50B3DD4FE}"/>
            </c:ext>
          </c:extLst>
        </c:ser>
        <c:dLbls>
          <c:showLegendKey val="0"/>
          <c:showVal val="0"/>
          <c:showCatName val="0"/>
          <c:showSerName val="0"/>
          <c:showPercent val="0"/>
          <c:showBubbleSize val="0"/>
        </c:dLbls>
        <c:gapWidth val="150"/>
        <c:axId val="237775872"/>
        <c:axId val="237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AF-4EF0-9634-34F50B3DD4FE}"/>
            </c:ext>
          </c:extLst>
        </c:ser>
        <c:dLbls>
          <c:showLegendKey val="0"/>
          <c:showVal val="0"/>
          <c:showCatName val="0"/>
          <c:showSerName val="0"/>
          <c:showPercent val="0"/>
          <c:showBubbleSize val="0"/>
        </c:dLbls>
        <c:marker val="1"/>
        <c:smooth val="0"/>
        <c:axId val="237775872"/>
        <c:axId val="237778048"/>
      </c:lineChart>
      <c:dateAx>
        <c:axId val="237775872"/>
        <c:scaling>
          <c:orientation val="minMax"/>
        </c:scaling>
        <c:delete val="1"/>
        <c:axPos val="b"/>
        <c:numFmt formatCode="ge" sourceLinked="1"/>
        <c:majorTickMark val="none"/>
        <c:minorTickMark val="none"/>
        <c:tickLblPos val="none"/>
        <c:crossAx val="237778048"/>
        <c:crosses val="autoZero"/>
        <c:auto val="1"/>
        <c:lblOffset val="100"/>
        <c:baseTimeUnit val="years"/>
      </c:dateAx>
      <c:valAx>
        <c:axId val="237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BB-40E5-9825-51DAE431B2F2}"/>
            </c:ext>
          </c:extLst>
        </c:ser>
        <c:dLbls>
          <c:showLegendKey val="0"/>
          <c:showVal val="0"/>
          <c:showCatName val="0"/>
          <c:showSerName val="0"/>
          <c:showPercent val="0"/>
          <c:showBubbleSize val="0"/>
        </c:dLbls>
        <c:gapWidth val="150"/>
        <c:axId val="237813760"/>
        <c:axId val="2378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BB-40E5-9825-51DAE431B2F2}"/>
            </c:ext>
          </c:extLst>
        </c:ser>
        <c:dLbls>
          <c:showLegendKey val="0"/>
          <c:showVal val="0"/>
          <c:showCatName val="0"/>
          <c:showSerName val="0"/>
          <c:showPercent val="0"/>
          <c:showBubbleSize val="0"/>
        </c:dLbls>
        <c:marker val="1"/>
        <c:smooth val="0"/>
        <c:axId val="237813760"/>
        <c:axId val="237815680"/>
      </c:lineChart>
      <c:dateAx>
        <c:axId val="237813760"/>
        <c:scaling>
          <c:orientation val="minMax"/>
        </c:scaling>
        <c:delete val="1"/>
        <c:axPos val="b"/>
        <c:numFmt formatCode="ge" sourceLinked="1"/>
        <c:majorTickMark val="none"/>
        <c:minorTickMark val="none"/>
        <c:tickLblPos val="none"/>
        <c:crossAx val="237815680"/>
        <c:crosses val="autoZero"/>
        <c:auto val="1"/>
        <c:lblOffset val="100"/>
        <c:baseTimeUnit val="years"/>
      </c:dateAx>
      <c:valAx>
        <c:axId val="2378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1134.3900000000001</c:v>
                </c:pt>
                <c:pt idx="1">
                  <c:v>1013.52</c:v>
                </c:pt>
                <c:pt idx="2">
                  <c:v>980.24</c:v>
                </c:pt>
                <c:pt idx="3">
                  <c:v>951.08</c:v>
                </c:pt>
                <c:pt idx="4">
                  <c:v>1002.38</c:v>
                </c:pt>
              </c:numCache>
            </c:numRef>
          </c:val>
          <c:extLst xmlns:c16r2="http://schemas.microsoft.com/office/drawing/2015/06/chart">
            <c:ext xmlns:c16="http://schemas.microsoft.com/office/drawing/2014/chart" uri="{C3380CC4-5D6E-409C-BE32-E72D297353CC}">
              <c16:uniqueId val="{00000000-9BA7-427B-9D95-91B2D23190CA}"/>
            </c:ext>
          </c:extLst>
        </c:ser>
        <c:dLbls>
          <c:showLegendKey val="0"/>
          <c:showVal val="0"/>
          <c:showCatName val="0"/>
          <c:showSerName val="0"/>
          <c:showPercent val="0"/>
          <c:showBubbleSize val="0"/>
        </c:dLbls>
        <c:gapWidth val="150"/>
        <c:axId val="237519232"/>
        <c:axId val="2375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BA7-427B-9D95-91B2D23190CA}"/>
            </c:ext>
          </c:extLst>
        </c:ser>
        <c:dLbls>
          <c:showLegendKey val="0"/>
          <c:showVal val="0"/>
          <c:showCatName val="0"/>
          <c:showSerName val="0"/>
          <c:showPercent val="0"/>
          <c:showBubbleSize val="0"/>
        </c:dLbls>
        <c:marker val="1"/>
        <c:smooth val="0"/>
        <c:axId val="237519232"/>
        <c:axId val="237521152"/>
      </c:lineChart>
      <c:dateAx>
        <c:axId val="237519232"/>
        <c:scaling>
          <c:orientation val="minMax"/>
        </c:scaling>
        <c:delete val="1"/>
        <c:axPos val="b"/>
        <c:numFmt formatCode="ge" sourceLinked="1"/>
        <c:majorTickMark val="none"/>
        <c:minorTickMark val="none"/>
        <c:tickLblPos val="none"/>
        <c:crossAx val="237521152"/>
        <c:crosses val="autoZero"/>
        <c:auto val="1"/>
        <c:lblOffset val="100"/>
        <c:baseTimeUnit val="years"/>
      </c:dateAx>
      <c:valAx>
        <c:axId val="2375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60.11</c:v>
                </c:pt>
                <c:pt idx="1">
                  <c:v>56.61</c:v>
                </c:pt>
                <c:pt idx="2">
                  <c:v>63.02</c:v>
                </c:pt>
                <c:pt idx="3">
                  <c:v>56.55</c:v>
                </c:pt>
                <c:pt idx="4">
                  <c:v>63.02</c:v>
                </c:pt>
              </c:numCache>
            </c:numRef>
          </c:val>
          <c:extLst xmlns:c16r2="http://schemas.microsoft.com/office/drawing/2015/06/chart">
            <c:ext xmlns:c16="http://schemas.microsoft.com/office/drawing/2014/chart" uri="{C3380CC4-5D6E-409C-BE32-E72D297353CC}">
              <c16:uniqueId val="{00000000-D3E1-483A-85FA-1A775635264C}"/>
            </c:ext>
          </c:extLst>
        </c:ser>
        <c:dLbls>
          <c:showLegendKey val="0"/>
          <c:showVal val="0"/>
          <c:showCatName val="0"/>
          <c:showSerName val="0"/>
          <c:showPercent val="0"/>
          <c:showBubbleSize val="0"/>
        </c:dLbls>
        <c:gapWidth val="150"/>
        <c:axId val="237560576"/>
        <c:axId val="2375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3E1-483A-85FA-1A775635264C}"/>
            </c:ext>
          </c:extLst>
        </c:ser>
        <c:dLbls>
          <c:showLegendKey val="0"/>
          <c:showVal val="0"/>
          <c:showCatName val="0"/>
          <c:showSerName val="0"/>
          <c:showPercent val="0"/>
          <c:showBubbleSize val="0"/>
        </c:dLbls>
        <c:marker val="1"/>
        <c:smooth val="0"/>
        <c:axId val="237560576"/>
        <c:axId val="237562496"/>
      </c:lineChart>
      <c:dateAx>
        <c:axId val="237560576"/>
        <c:scaling>
          <c:orientation val="minMax"/>
        </c:scaling>
        <c:delete val="1"/>
        <c:axPos val="b"/>
        <c:numFmt formatCode="ge" sourceLinked="1"/>
        <c:majorTickMark val="none"/>
        <c:minorTickMark val="none"/>
        <c:tickLblPos val="none"/>
        <c:crossAx val="237562496"/>
        <c:crosses val="autoZero"/>
        <c:auto val="1"/>
        <c:lblOffset val="100"/>
        <c:baseTimeUnit val="years"/>
      </c:dateAx>
      <c:valAx>
        <c:axId val="23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254.28</c:v>
                </c:pt>
                <c:pt idx="1">
                  <c:v>302.55</c:v>
                </c:pt>
                <c:pt idx="2">
                  <c:v>272.98</c:v>
                </c:pt>
                <c:pt idx="3">
                  <c:v>302.57</c:v>
                </c:pt>
                <c:pt idx="4">
                  <c:v>249.29</c:v>
                </c:pt>
              </c:numCache>
            </c:numRef>
          </c:val>
          <c:extLst xmlns:c16r2="http://schemas.microsoft.com/office/drawing/2015/06/chart">
            <c:ext xmlns:c16="http://schemas.microsoft.com/office/drawing/2014/chart" uri="{C3380CC4-5D6E-409C-BE32-E72D297353CC}">
              <c16:uniqueId val="{00000000-2923-465A-9D51-8E0DE0811D00}"/>
            </c:ext>
          </c:extLst>
        </c:ser>
        <c:dLbls>
          <c:showLegendKey val="0"/>
          <c:showVal val="0"/>
          <c:showCatName val="0"/>
          <c:showSerName val="0"/>
          <c:showPercent val="0"/>
          <c:showBubbleSize val="0"/>
        </c:dLbls>
        <c:gapWidth val="150"/>
        <c:axId val="237728896"/>
        <c:axId val="2377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923-465A-9D51-8E0DE0811D00}"/>
            </c:ext>
          </c:extLst>
        </c:ser>
        <c:dLbls>
          <c:showLegendKey val="0"/>
          <c:showVal val="0"/>
          <c:showCatName val="0"/>
          <c:showSerName val="0"/>
          <c:showPercent val="0"/>
          <c:showBubbleSize val="0"/>
        </c:dLbls>
        <c:marker val="1"/>
        <c:smooth val="0"/>
        <c:axId val="237728896"/>
        <c:axId val="237730816"/>
      </c:lineChart>
      <c:dateAx>
        <c:axId val="237728896"/>
        <c:scaling>
          <c:orientation val="minMax"/>
        </c:scaling>
        <c:delete val="1"/>
        <c:axPos val="b"/>
        <c:numFmt formatCode="ge" sourceLinked="1"/>
        <c:majorTickMark val="none"/>
        <c:minorTickMark val="none"/>
        <c:tickLblPos val="none"/>
        <c:crossAx val="237730816"/>
        <c:crosses val="autoZero"/>
        <c:auto val="1"/>
        <c:lblOffset val="100"/>
        <c:baseTimeUnit val="years"/>
      </c:dateAx>
      <c:valAx>
        <c:axId val="237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米子市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148910</v>
      </c>
      <c r="AM8" s="66"/>
      <c r="AN8" s="66"/>
      <c r="AO8" s="66"/>
      <c r="AP8" s="66"/>
      <c r="AQ8" s="66"/>
      <c r="AR8" s="66"/>
      <c r="AS8" s="66"/>
      <c r="AT8" s="65">
        <f>データ!T6</f>
        <v>132.41999999999999</v>
      </c>
      <c r="AU8" s="65"/>
      <c r="AV8" s="65"/>
      <c r="AW8" s="65"/>
      <c r="AX8" s="65"/>
      <c r="AY8" s="65"/>
      <c r="AZ8" s="65"/>
      <c r="BA8" s="65"/>
      <c r="BB8" s="65">
        <f>データ!U6</f>
        <v>1124.53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9.58</v>
      </c>
      <c r="Q10" s="65"/>
      <c r="R10" s="65"/>
      <c r="S10" s="65"/>
      <c r="T10" s="65"/>
      <c r="U10" s="65"/>
      <c r="V10" s="65"/>
      <c r="W10" s="65">
        <f>データ!Q6</f>
        <v>97.27</v>
      </c>
      <c r="X10" s="65"/>
      <c r="Y10" s="65"/>
      <c r="Z10" s="65"/>
      <c r="AA10" s="65"/>
      <c r="AB10" s="65"/>
      <c r="AC10" s="65"/>
      <c r="AD10" s="66">
        <f>データ!R6</f>
        <v>2898</v>
      </c>
      <c r="AE10" s="66"/>
      <c r="AF10" s="66"/>
      <c r="AG10" s="66"/>
      <c r="AH10" s="66"/>
      <c r="AI10" s="66"/>
      <c r="AJ10" s="66"/>
      <c r="AK10" s="2"/>
      <c r="AL10" s="66">
        <f>データ!V6</f>
        <v>14184</v>
      </c>
      <c r="AM10" s="66"/>
      <c r="AN10" s="66"/>
      <c r="AO10" s="66"/>
      <c r="AP10" s="66"/>
      <c r="AQ10" s="66"/>
      <c r="AR10" s="66"/>
      <c r="AS10" s="66"/>
      <c r="AT10" s="65">
        <f>データ!W6</f>
        <v>11.51</v>
      </c>
      <c r="AU10" s="65"/>
      <c r="AV10" s="65"/>
      <c r="AW10" s="65"/>
      <c r="AX10" s="65"/>
      <c r="AY10" s="65"/>
      <c r="AZ10" s="65"/>
      <c r="BA10" s="65"/>
      <c r="BB10" s="65">
        <f>データ!X6</f>
        <v>1232.32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fkkcXVWMjqPxtEQPgTe2WSNGYks9nzmvx0eLTJ831MkKH3tR0KSHG2JNbqweRToICeFANJV+pB3En2FsQMUGFQ==" saltValue="C80lcAcoqFY7QfX3gbVP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312029</v>
      </c>
      <c r="D6" s="32">
        <f t="shared" si="3"/>
        <v>47</v>
      </c>
      <c r="E6" s="32">
        <f t="shared" si="3"/>
        <v>17</v>
      </c>
      <c r="F6" s="32">
        <f t="shared" si="3"/>
        <v>5</v>
      </c>
      <c r="G6" s="32">
        <f t="shared" si="3"/>
        <v>0</v>
      </c>
      <c r="H6" s="32" t="str">
        <f t="shared" si="3"/>
        <v>鳥取県　米子市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9.58</v>
      </c>
      <c r="Q6" s="33">
        <f t="shared" si="3"/>
        <v>97.27</v>
      </c>
      <c r="R6" s="33">
        <f t="shared" si="3"/>
        <v>2898</v>
      </c>
      <c r="S6" s="33">
        <f t="shared" si="3"/>
        <v>148910</v>
      </c>
      <c r="T6" s="33">
        <f t="shared" si="3"/>
        <v>132.41999999999999</v>
      </c>
      <c r="U6" s="33">
        <f t="shared" si="3"/>
        <v>1124.53</v>
      </c>
      <c r="V6" s="33">
        <f t="shared" si="3"/>
        <v>14184</v>
      </c>
      <c r="W6" s="33">
        <f t="shared" si="3"/>
        <v>11.51</v>
      </c>
      <c r="X6" s="33">
        <f t="shared" si="3"/>
        <v>1232.32</v>
      </c>
      <c r="Y6" s="34">
        <f>IF(Y7="",NA(),Y7)</f>
        <v>62.52</v>
      </c>
      <c r="Z6" s="34">
        <f t="shared" ref="Z6:AH6" si="4">IF(Z7="",NA(),Z7)</f>
        <v>57.64</v>
      </c>
      <c r="AA6" s="34">
        <f t="shared" si="4"/>
        <v>58.73</v>
      </c>
      <c r="AB6" s="34">
        <f t="shared" si="4"/>
        <v>58.13</v>
      </c>
      <c r="AC6" s="34">
        <f t="shared" si="4"/>
        <v>65.12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1134.3900000000001</v>
      </c>
      <c r="BG6" s="34">
        <f t="shared" ref="BG6:BO6" si="7">IF(BG7="",NA(),BG7)</f>
        <v>1013.52</v>
      </c>
      <c r="BH6" s="34">
        <f t="shared" si="7"/>
        <v>980.24</v>
      </c>
      <c r="BI6" s="34">
        <f t="shared" si="7"/>
        <v>951.08</v>
      </c>
      <c r="BJ6" s="34">
        <f t="shared" si="7"/>
        <v>1002.38</v>
      </c>
      <c r="BK6" s="34">
        <f t="shared" si="7"/>
        <v>1126.77</v>
      </c>
      <c r="BL6" s="34">
        <f t="shared" si="7"/>
        <v>1044.8</v>
      </c>
      <c r="BM6" s="34">
        <f t="shared" si="7"/>
        <v>1081.8</v>
      </c>
      <c r="BN6" s="34">
        <f t="shared" si="7"/>
        <v>974.93</v>
      </c>
      <c r="BO6" s="34">
        <f t="shared" si="7"/>
        <v>855.8</v>
      </c>
      <c r="BP6" s="33" t="str">
        <f>IF(BP7="","",IF(BP7="-","【-】","【"&amp;SUBSTITUTE(TEXT(BP7,"#,##0.00"),"-","△")&amp;"】"))</f>
        <v>【814.89】</v>
      </c>
      <c r="BQ6" s="34">
        <f>IF(BQ7="",NA(),BQ7)</f>
        <v>60.11</v>
      </c>
      <c r="BR6" s="34">
        <f t="shared" ref="BR6:BZ6" si="8">IF(BR7="",NA(),BR7)</f>
        <v>56.61</v>
      </c>
      <c r="BS6" s="34">
        <f t="shared" si="8"/>
        <v>63.02</v>
      </c>
      <c r="BT6" s="34">
        <f t="shared" si="8"/>
        <v>56.55</v>
      </c>
      <c r="BU6" s="34">
        <f t="shared" si="8"/>
        <v>63.02</v>
      </c>
      <c r="BV6" s="34">
        <f t="shared" si="8"/>
        <v>50.9</v>
      </c>
      <c r="BW6" s="34">
        <f t="shared" si="8"/>
        <v>50.82</v>
      </c>
      <c r="BX6" s="34">
        <f t="shared" si="8"/>
        <v>52.19</v>
      </c>
      <c r="BY6" s="34">
        <f t="shared" si="8"/>
        <v>55.32</v>
      </c>
      <c r="BZ6" s="34">
        <f t="shared" si="8"/>
        <v>59.8</v>
      </c>
      <c r="CA6" s="33" t="str">
        <f>IF(CA7="","",IF(CA7="-","【-】","【"&amp;SUBSTITUTE(TEXT(CA7,"#,##0.00"),"-","△")&amp;"】"))</f>
        <v>【60.64】</v>
      </c>
      <c r="CB6" s="34">
        <f>IF(CB7="",NA(),CB7)</f>
        <v>254.28</v>
      </c>
      <c r="CC6" s="34">
        <f t="shared" ref="CC6:CK6" si="9">IF(CC7="",NA(),CC7)</f>
        <v>302.55</v>
      </c>
      <c r="CD6" s="34">
        <f t="shared" si="9"/>
        <v>272.98</v>
      </c>
      <c r="CE6" s="34">
        <f t="shared" si="9"/>
        <v>302.57</v>
      </c>
      <c r="CF6" s="34">
        <f t="shared" si="9"/>
        <v>249.29</v>
      </c>
      <c r="CG6" s="34">
        <f t="shared" si="9"/>
        <v>293.27</v>
      </c>
      <c r="CH6" s="34">
        <f t="shared" si="9"/>
        <v>300.52</v>
      </c>
      <c r="CI6" s="34">
        <f t="shared" si="9"/>
        <v>296.14</v>
      </c>
      <c r="CJ6" s="34">
        <f t="shared" si="9"/>
        <v>283.17</v>
      </c>
      <c r="CK6" s="34">
        <f t="shared" si="9"/>
        <v>263.76</v>
      </c>
      <c r="CL6" s="33" t="str">
        <f>IF(CL7="","",IF(CL7="-","【-】","【"&amp;SUBSTITUTE(TEXT(CL7,"#,##0.00"),"-","△")&amp;"】"))</f>
        <v>【255.52】</v>
      </c>
      <c r="CM6" s="34">
        <f>IF(CM7="",NA(),CM7)</f>
        <v>48.63</v>
      </c>
      <c r="CN6" s="34">
        <f t="shared" ref="CN6:CV6" si="10">IF(CN7="",NA(),CN7)</f>
        <v>48.28</v>
      </c>
      <c r="CO6" s="34">
        <f t="shared" si="10"/>
        <v>48.32</v>
      </c>
      <c r="CP6" s="34">
        <f t="shared" si="10"/>
        <v>48.77</v>
      </c>
      <c r="CQ6" s="34">
        <f t="shared" si="10"/>
        <v>48.71</v>
      </c>
      <c r="CR6" s="34">
        <f t="shared" si="10"/>
        <v>53.78</v>
      </c>
      <c r="CS6" s="34">
        <f t="shared" si="10"/>
        <v>53.24</v>
      </c>
      <c r="CT6" s="34">
        <f t="shared" si="10"/>
        <v>52.31</v>
      </c>
      <c r="CU6" s="34">
        <f t="shared" si="10"/>
        <v>60.65</v>
      </c>
      <c r="CV6" s="34">
        <f t="shared" si="10"/>
        <v>51.75</v>
      </c>
      <c r="CW6" s="33" t="str">
        <f>IF(CW7="","",IF(CW7="-","【-】","【"&amp;SUBSTITUTE(TEXT(CW7,"#,##0.00"),"-","△")&amp;"】"))</f>
        <v>【52.49】</v>
      </c>
      <c r="CX6" s="34">
        <f>IF(CX7="",NA(),CX7)</f>
        <v>80.739999999999995</v>
      </c>
      <c r="CY6" s="34">
        <f t="shared" ref="CY6:DG6" si="11">IF(CY7="",NA(),CY7)</f>
        <v>83.88</v>
      </c>
      <c r="CZ6" s="34">
        <f t="shared" si="11"/>
        <v>84.63</v>
      </c>
      <c r="DA6" s="34">
        <f t="shared" si="11"/>
        <v>85.24</v>
      </c>
      <c r="DB6" s="34">
        <f t="shared" si="11"/>
        <v>85.81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312029</v>
      </c>
      <c r="D7" s="36">
        <v>47</v>
      </c>
      <c r="E7" s="36">
        <v>17</v>
      </c>
      <c r="F7" s="36">
        <v>5</v>
      </c>
      <c r="G7" s="36">
        <v>0</v>
      </c>
      <c r="H7" s="36" t="s">
        <v>110</v>
      </c>
      <c r="I7" s="36" t="s">
        <v>111</v>
      </c>
      <c r="J7" s="36" t="s">
        <v>112</v>
      </c>
      <c r="K7" s="36" t="s">
        <v>113</v>
      </c>
      <c r="L7" s="36" t="s">
        <v>114</v>
      </c>
      <c r="M7" s="36" t="s">
        <v>115</v>
      </c>
      <c r="N7" s="37" t="s">
        <v>116</v>
      </c>
      <c r="O7" s="37" t="s">
        <v>117</v>
      </c>
      <c r="P7" s="37">
        <v>9.58</v>
      </c>
      <c r="Q7" s="37">
        <v>97.27</v>
      </c>
      <c r="R7" s="37">
        <v>2898</v>
      </c>
      <c r="S7" s="37">
        <v>148910</v>
      </c>
      <c r="T7" s="37">
        <v>132.41999999999999</v>
      </c>
      <c r="U7" s="37">
        <v>1124.53</v>
      </c>
      <c r="V7" s="37">
        <v>14184</v>
      </c>
      <c r="W7" s="37">
        <v>11.51</v>
      </c>
      <c r="X7" s="37">
        <v>1232.32</v>
      </c>
      <c r="Y7" s="37">
        <v>62.52</v>
      </c>
      <c r="Z7" s="37">
        <v>57.64</v>
      </c>
      <c r="AA7" s="37">
        <v>58.73</v>
      </c>
      <c r="AB7" s="37">
        <v>58.13</v>
      </c>
      <c r="AC7" s="37">
        <v>65.12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1134.3900000000001</v>
      </c>
      <c r="BG7" s="37">
        <v>1013.52</v>
      </c>
      <c r="BH7" s="37">
        <v>980.24</v>
      </c>
      <c r="BI7" s="37">
        <v>951.08</v>
      </c>
      <c r="BJ7" s="37">
        <v>1002.38</v>
      </c>
      <c r="BK7" s="37">
        <v>1126.77</v>
      </c>
      <c r="BL7" s="37">
        <v>1044.8</v>
      </c>
      <c r="BM7" s="37">
        <v>1081.8</v>
      </c>
      <c r="BN7" s="37">
        <v>974.93</v>
      </c>
      <c r="BO7" s="37">
        <v>855.8</v>
      </c>
      <c r="BP7" s="37">
        <v>814.89</v>
      </c>
      <c r="BQ7" s="37">
        <v>60.11</v>
      </c>
      <c r="BR7" s="37">
        <v>56.61</v>
      </c>
      <c r="BS7" s="37">
        <v>63.02</v>
      </c>
      <c r="BT7" s="37">
        <v>56.55</v>
      </c>
      <c r="BU7" s="37">
        <v>63.02</v>
      </c>
      <c r="BV7" s="37">
        <v>50.9</v>
      </c>
      <c r="BW7" s="37">
        <v>50.82</v>
      </c>
      <c r="BX7" s="37">
        <v>52.19</v>
      </c>
      <c r="BY7" s="37">
        <v>55.32</v>
      </c>
      <c r="BZ7" s="37">
        <v>59.8</v>
      </c>
      <c r="CA7" s="37">
        <v>60.64</v>
      </c>
      <c r="CB7" s="37">
        <v>254.28</v>
      </c>
      <c r="CC7" s="37">
        <v>302.55</v>
      </c>
      <c r="CD7" s="37">
        <v>272.98</v>
      </c>
      <c r="CE7" s="37">
        <v>302.57</v>
      </c>
      <c r="CF7" s="37">
        <v>249.29</v>
      </c>
      <c r="CG7" s="37">
        <v>293.27</v>
      </c>
      <c r="CH7" s="37">
        <v>300.52</v>
      </c>
      <c r="CI7" s="37">
        <v>296.14</v>
      </c>
      <c r="CJ7" s="37">
        <v>283.17</v>
      </c>
      <c r="CK7" s="37">
        <v>263.76</v>
      </c>
      <c r="CL7" s="37">
        <v>255.52</v>
      </c>
      <c r="CM7" s="37">
        <v>48.63</v>
      </c>
      <c r="CN7" s="37">
        <v>48.28</v>
      </c>
      <c r="CO7" s="37">
        <v>48.32</v>
      </c>
      <c r="CP7" s="37">
        <v>48.77</v>
      </c>
      <c r="CQ7" s="37">
        <v>48.71</v>
      </c>
      <c r="CR7" s="37">
        <v>53.78</v>
      </c>
      <c r="CS7" s="37">
        <v>53.24</v>
      </c>
      <c r="CT7" s="37">
        <v>52.31</v>
      </c>
      <c r="CU7" s="37">
        <v>60.65</v>
      </c>
      <c r="CV7" s="37">
        <v>51.75</v>
      </c>
      <c r="CW7" s="37">
        <v>52.49</v>
      </c>
      <c r="CX7" s="37">
        <v>80.739999999999995</v>
      </c>
      <c r="CY7" s="37">
        <v>83.88</v>
      </c>
      <c r="CZ7" s="37">
        <v>84.63</v>
      </c>
      <c r="DA7" s="37">
        <v>85.24</v>
      </c>
      <c r="DB7" s="37">
        <v>85.81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hirokazu1619</cp:lastModifiedBy>
  <cp:lastPrinted>2019-01-28T08:42:06Z</cp:lastPrinted>
  <dcterms:created xsi:type="dcterms:W3CDTF">2018-12-03T09:27:28Z</dcterms:created>
  <dcterms:modified xsi:type="dcterms:W3CDTF">2019-01-28T08:59:26Z</dcterms:modified>
  <cp:category/>
</cp:coreProperties>
</file>