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87i7j4q\共有：環境水道課\002_計画調整係\u0051\001_予算・決算関係\06_経営比較分析表\H29決算\03_各課回答\下水道_回答用\"/>
    </mc:Choice>
  </mc:AlternateContent>
  <workbookProtection workbookAlgorithmName="SHA-512" workbookHashValue="/ArZVq/4ix5n9BWU5KyAJp7wqnKP4Gl67g3qkXB5bBy4GHLwEk1MvZZI8rHM1le6mhGFaun5H0W+7zpqTvDuTA==" workbookSaltValue="/Sfp7qH/xK+/8waZiC+Jb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<sst xmlns="http://schemas.openxmlformats.org/spreadsheetml/2006/main" count="251" uniqueCount="125">
  <si>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</si>
  <si>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</si>
  <si>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</si>
  <si>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</si>
  <si>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</si>
  <si>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</si>
  <si>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</si>
  <si>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</si>
  <si>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</si>
  <si>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</si>
  <si>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</si>
  <si>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</si>
  <si>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</si>
  <si>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</si>
  <si>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</si>
  <si>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</si>
  <si>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</si>
  <si>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</si>
  <si>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</si>
  <si>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</si>
  <si>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</si>
  <si>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</si>
  <si>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</si>
  <si>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</si>
  <si>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</si>
  <si>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</si>
  <si>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</si>
  <si>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</si>
  <si>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</si>
  <si>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</si>
  <si>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</si>
  <si>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</si>
  <si>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</si>
  <si>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</si>
  <si>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</si>
  <si>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</si>
  <si>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</si>
  <si>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</si>
  <si>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</si>
  <si>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</si>
  <si>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</si>
  <si>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</si>
  <si>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</si>
  <si>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</si>
  <si>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</si>
  <si>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</si>
  <si>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</si>
  <si>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</si>
  <si>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</si>
  <si>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</si>
  <si>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</si>
  <si>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</si>
  <si>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</si>
  <si>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</si>
  <si>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</si>
  <si>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</si>
  <si>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</si>
  <si>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</si>
  <si>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</si>
  <si>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</si>
  <si>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</si>
  <si>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</si>
  <si>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</si>
  <si>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</si>
  <si>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</si>
  <si>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</si>
  <si>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</si>
  <si>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</si>
  <si>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</si>
  <si>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</si>
  <si>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</si>
  <si>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</si>
  <si>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</si>
  <si>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</si>
  <si>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</si>
  <si>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</si>
  <si>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</si>
  <si>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</si>
  <si>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</si>
  <si>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</si>
  <si>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</si>
  <si>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</si>
  <si>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</si>
  <si>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</si>
  <si>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</si>
  <si>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</si>
  <si>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</si>
  <si>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</si>
  <si>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</si>
  <si>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</si>
  <si>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</si>
  <si>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</si>
  <si>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</si>
  <si>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</si>
  <si>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</si>
  <si>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</si>
  <si>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</si>
  <si>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</si>
  <si>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</si>
  <si>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</si>
  <si>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</si>
  <si>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</si>
  <si>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</si>
  <si>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</si>
  <si>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</si>
  <si>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</si>
  <si>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</si>
  <si>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</si>
  <si>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</si>
  <si>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</si>
  <si>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</si>
  <si>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</si>
  <si>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</si>
  <si>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</si>
  <si>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</si>
  <si>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</si>
  <si>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</si>
  <si>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</si>
  <si>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</si>
  <si>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</si>
  <si>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</si>
  <si>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</si>
  <si>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100%未満(赤字)の状態が続いており、平成29年度から地方債で元金償還の開始もあったため、約82%に減少しました。⑥汚水処理原価、⑤経費回収率ともに前年同様となりました。しかし、対象となる施設が極めて少ないため、維持管理費が割高となっており平均値を下回っています。
　また、本町の個別排水処理施設には、汚泥排出量の少ない事務所用建物が多いことから、⑦施設利用率が低い状況が続いています。
しかしながら、維持管理は浄化槽法に基づいて行われるため、削減の余地がない状況です。また、今後、人口減少、節水機器の普及等により排水量・使用料収入ともに減少することが想定されます。水洗化率を100％に近づけていくこと、周辺の土地利用を見据えながら、汚水処理方法を見直していくことなどの対策を講じる必要があります。</t>
    <rPh sb="2" eb="5">
      <t>シュウエキテキ</t>
    </rPh>
    <rPh sb="5" eb="7">
      <t>シュウシ</t>
    </rPh>
    <rPh sb="7" eb="9">
      <t>ヒリツ</t>
    </rPh>
    <rPh sb="14" eb="16">
      <t>ミマン</t>
    </rPh>
    <rPh sb="17" eb="19">
      <t>アカジ</t>
    </rPh>
    <rPh sb="21" eb="23">
      <t>ジョウタイ</t>
    </rPh>
    <rPh sb="24" eb="25">
      <t>ツヅ</t>
    </rPh>
    <rPh sb="30" eb="32">
      <t>ヘイセイ</t>
    </rPh>
    <rPh sb="34" eb="36">
      <t>ネンド</t>
    </rPh>
    <rPh sb="38" eb="40">
      <t>チホウ</t>
    </rPh>
    <rPh sb="40" eb="41">
      <t>サイ</t>
    </rPh>
    <rPh sb="42" eb="44">
      <t>ガンキン</t>
    </rPh>
    <rPh sb="44" eb="46">
      <t>ショウカン</t>
    </rPh>
    <rPh sb="47" eb="49">
      <t>カイシ</t>
    </rPh>
    <rPh sb="56" eb="57">
      <t>ヤク</t>
    </rPh>
    <rPh sb="61" eb="63">
      <t>ゲンショウ</t>
    </rPh>
    <rPh sb="69" eb="71">
      <t>オスイ</t>
    </rPh>
    <rPh sb="71" eb="73">
      <t>ショリ</t>
    </rPh>
    <rPh sb="73" eb="75">
      <t>ゲンカ</t>
    </rPh>
    <rPh sb="77" eb="79">
      <t>ケイヒ</t>
    </rPh>
    <rPh sb="79" eb="81">
      <t>カイシュウ</t>
    </rPh>
    <rPh sb="81" eb="82">
      <t>リツ</t>
    </rPh>
    <rPh sb="85" eb="87">
      <t>ゼンネン</t>
    </rPh>
    <rPh sb="87" eb="89">
      <t>ドウヨウ</t>
    </rPh>
    <rPh sb="100" eb="102">
      <t>タイショウ</t>
    </rPh>
    <rPh sb="105" eb="107">
      <t>シセツ</t>
    </rPh>
    <rPh sb="108" eb="109">
      <t>キワ</t>
    </rPh>
    <rPh sb="111" eb="112">
      <t>スク</t>
    </rPh>
    <rPh sb="117" eb="119">
      <t>イジ</t>
    </rPh>
    <rPh sb="119" eb="121">
      <t>カンリ</t>
    </rPh>
    <rPh sb="121" eb="122">
      <t>ヒ</t>
    </rPh>
    <rPh sb="123" eb="125">
      <t>ワリダカ</t>
    </rPh>
    <rPh sb="131" eb="134">
      <t>ヘイキンチ</t>
    </rPh>
    <rPh sb="135" eb="137">
      <t>シタマワ</t>
    </rPh>
    <rPh sb="148" eb="150">
      <t>ホンチョウ</t>
    </rPh>
    <rPh sb="151" eb="153">
      <t>コベツ</t>
    </rPh>
    <rPh sb="153" eb="155">
      <t>ハイスイ</t>
    </rPh>
    <rPh sb="155" eb="157">
      <t>ショリ</t>
    </rPh>
    <rPh sb="157" eb="159">
      <t>シセツ</t>
    </rPh>
    <rPh sb="162" eb="164">
      <t>オデイ</t>
    </rPh>
    <rPh sb="164" eb="166">
      <t>ハイシュツ</t>
    </rPh>
    <rPh sb="166" eb="167">
      <t>リョウ</t>
    </rPh>
    <rPh sb="168" eb="169">
      <t>スク</t>
    </rPh>
    <rPh sb="171" eb="173">
      <t>ジム</t>
    </rPh>
    <rPh sb="173" eb="174">
      <t>ショ</t>
    </rPh>
    <rPh sb="174" eb="175">
      <t>ヨウ</t>
    </rPh>
    <rPh sb="175" eb="177">
      <t>タテモノ</t>
    </rPh>
    <rPh sb="178" eb="179">
      <t>オオ</t>
    </rPh>
    <rPh sb="186" eb="188">
      <t>シセツ</t>
    </rPh>
    <rPh sb="188" eb="190">
      <t>リヨウ</t>
    </rPh>
    <rPh sb="190" eb="191">
      <t>リツ</t>
    </rPh>
    <rPh sb="192" eb="193">
      <t>ヒク</t>
    </rPh>
    <rPh sb="194" eb="196">
      <t>ジョウキョウ</t>
    </rPh>
    <rPh sb="197" eb="198">
      <t>ツヅ</t>
    </rPh>
    <rPh sb="212" eb="214">
      <t>イジ</t>
    </rPh>
    <rPh sb="214" eb="216">
      <t>カンリ</t>
    </rPh>
    <rPh sb="217" eb="220">
      <t>ジョウカソウ</t>
    </rPh>
    <rPh sb="220" eb="221">
      <t>ホウ</t>
    </rPh>
    <rPh sb="222" eb="223">
      <t>モト</t>
    </rPh>
    <rPh sb="226" eb="227">
      <t>オコナ</t>
    </rPh>
    <rPh sb="233" eb="235">
      <t>サクゲン</t>
    </rPh>
    <rPh sb="236" eb="238">
      <t>ヨチ</t>
    </rPh>
    <rPh sb="241" eb="243">
      <t>ジョウキョウ</t>
    </rPh>
    <rPh sb="249" eb="251">
      <t>コンゴ</t>
    </rPh>
    <rPh sb="252" eb="254">
      <t>ジンコウ</t>
    </rPh>
    <rPh sb="254" eb="256">
      <t>ゲンショウ</t>
    </rPh>
    <rPh sb="257" eb="259">
      <t>セッスイ</t>
    </rPh>
    <rPh sb="259" eb="261">
      <t>キキ</t>
    </rPh>
    <rPh sb="262" eb="264">
      <t>フキュウ</t>
    </rPh>
    <rPh sb="264" eb="265">
      <t>トウ</t>
    </rPh>
    <rPh sb="268" eb="270">
      <t>ハイスイ</t>
    </rPh>
    <rPh sb="270" eb="271">
      <t>リョウ</t>
    </rPh>
    <rPh sb="272" eb="275">
      <t>シヨウリョウ</t>
    </rPh>
    <rPh sb="275" eb="277">
      <t>シュウニュウ</t>
    </rPh>
    <rPh sb="280" eb="282">
      <t>ゲンショウ</t>
    </rPh>
    <rPh sb="287" eb="289">
      <t>ソウテイ</t>
    </rPh>
    <rPh sb="294" eb="297">
      <t>スイセンカ</t>
    </rPh>
    <rPh sb="297" eb="298">
      <t>リツ</t>
    </rPh>
    <rPh sb="304" eb="305">
      <t>チカ</t>
    </rPh>
    <rPh sb="313" eb="315">
      <t>シュウヘン</t>
    </rPh>
    <rPh sb="316" eb="318">
      <t>トチ</t>
    </rPh>
    <rPh sb="318" eb="320">
      <t>リヨウ</t>
    </rPh>
    <rPh sb="321" eb="323">
      <t>ミス</t>
    </rPh>
    <rPh sb="328" eb="330">
      <t>オスイ</t>
    </rPh>
    <rPh sb="330" eb="332">
      <t>ショリ</t>
    </rPh>
    <rPh sb="332" eb="334">
      <t>ホウホウ</t>
    </rPh>
    <rPh sb="335" eb="337">
      <t>ミナオ</t>
    </rPh>
    <rPh sb="346" eb="348">
      <t>タイサク</t>
    </rPh>
    <rPh sb="349" eb="350">
      <t>コウ</t>
    </rPh>
    <rPh sb="352" eb="354">
      <t>ヒツヨウ</t>
    </rPh>
    <phoneticPr fontId="4"/>
  </si>
  <si>
    <t>　23基の個別排水処理施設(合併処理浄化槽)のうち最も古いものは平成12年に設置しました。
　現在のところ老朽化による問題は発生していませんが、今後、機械設備の耐用年数が順次到来します。</t>
    <rPh sb="3" eb="4">
      <t>キ</t>
    </rPh>
    <rPh sb="5" eb="7">
      <t>コベツ</t>
    </rPh>
    <rPh sb="7" eb="9">
      <t>ハイスイ</t>
    </rPh>
    <rPh sb="9" eb="11">
      <t>ショリ</t>
    </rPh>
    <rPh sb="11" eb="13">
      <t>シセツ</t>
    </rPh>
    <rPh sb="14" eb="16">
      <t>ガッペイ</t>
    </rPh>
    <rPh sb="16" eb="18">
      <t>ショリ</t>
    </rPh>
    <rPh sb="18" eb="21">
      <t>ジョウカソウ</t>
    </rPh>
    <rPh sb="25" eb="26">
      <t>モット</t>
    </rPh>
    <rPh sb="27" eb="28">
      <t>フル</t>
    </rPh>
    <rPh sb="32" eb="34">
      <t>ヘイセイ</t>
    </rPh>
    <rPh sb="36" eb="37">
      <t>ネン</t>
    </rPh>
    <rPh sb="38" eb="40">
      <t>セッチ</t>
    </rPh>
    <rPh sb="47" eb="49">
      <t>ゲンザイ</t>
    </rPh>
    <rPh sb="53" eb="56">
      <t>ロウキュウカ</t>
    </rPh>
    <rPh sb="59" eb="61">
      <t>モンダイ</t>
    </rPh>
    <rPh sb="62" eb="64">
      <t>ハッセイ</t>
    </rPh>
    <rPh sb="72" eb="74">
      <t>コンゴ</t>
    </rPh>
    <rPh sb="75" eb="77">
      <t>キカイ</t>
    </rPh>
    <rPh sb="77" eb="79">
      <t>セツビ</t>
    </rPh>
    <rPh sb="80" eb="82">
      <t>タイヨウ</t>
    </rPh>
    <rPh sb="82" eb="84">
      <t>ネンスウ</t>
    </rPh>
    <rPh sb="85" eb="87">
      <t>ジュンジ</t>
    </rPh>
    <rPh sb="87" eb="89">
      <t>トウライ</t>
    </rPh>
    <phoneticPr fontId="4"/>
  </si>
  <si>
    <t>　本町の個別排水処理施設は、集合処理区域(公共下水道及び集落排水処理施設)が存在する地区にあって下水道管の敷設が困難な地域に設置してあります。あくまでも、集合処理を補完するものであり、その経営に関しては集合処理と一体的に捉える必要があります。
　今後、施設の更新等に際しては、改めて汚水処理手法の見直し検討も行うことにより、長期的なコストの削減、投資の効率化を図る必要があります。</t>
    <rPh sb="1" eb="3">
      <t>ホンチョウ</t>
    </rPh>
    <rPh sb="4" eb="6">
      <t>コベツ</t>
    </rPh>
    <rPh sb="6" eb="8">
      <t>ハイスイ</t>
    </rPh>
    <rPh sb="8" eb="10">
      <t>ショリ</t>
    </rPh>
    <rPh sb="10" eb="12">
      <t>シセツ</t>
    </rPh>
    <rPh sb="14" eb="16">
      <t>シュウゴウ</t>
    </rPh>
    <rPh sb="16" eb="18">
      <t>ショリ</t>
    </rPh>
    <rPh sb="18" eb="20">
      <t>クイキ</t>
    </rPh>
    <rPh sb="21" eb="23">
      <t>コウキョウ</t>
    </rPh>
    <rPh sb="23" eb="26">
      <t>ゲスイドウ</t>
    </rPh>
    <rPh sb="26" eb="27">
      <t>オヨ</t>
    </rPh>
    <rPh sb="28" eb="30">
      <t>シュウラク</t>
    </rPh>
    <rPh sb="30" eb="32">
      <t>ハイスイ</t>
    </rPh>
    <rPh sb="32" eb="34">
      <t>ショリ</t>
    </rPh>
    <rPh sb="34" eb="36">
      <t>シセツ</t>
    </rPh>
    <rPh sb="38" eb="40">
      <t>ソンザイ</t>
    </rPh>
    <rPh sb="42" eb="44">
      <t>チク</t>
    </rPh>
    <rPh sb="48" eb="51">
      <t>ゲスイドウ</t>
    </rPh>
    <rPh sb="51" eb="52">
      <t>カン</t>
    </rPh>
    <rPh sb="53" eb="55">
      <t>フセツ</t>
    </rPh>
    <rPh sb="56" eb="58">
      <t>コンナン</t>
    </rPh>
    <rPh sb="59" eb="61">
      <t>チイキ</t>
    </rPh>
    <rPh sb="62" eb="64">
      <t>セッチ</t>
    </rPh>
    <rPh sb="77" eb="79">
      <t>シュウゴウ</t>
    </rPh>
    <rPh sb="79" eb="81">
      <t>ショリ</t>
    </rPh>
    <rPh sb="82" eb="84">
      <t>ホカン</t>
    </rPh>
    <rPh sb="94" eb="96">
      <t>ケイエイ</t>
    </rPh>
    <rPh sb="97" eb="98">
      <t>カン</t>
    </rPh>
    <rPh sb="101" eb="103">
      <t>シュウゴウ</t>
    </rPh>
    <rPh sb="103" eb="105">
      <t>ショリ</t>
    </rPh>
    <rPh sb="106" eb="109">
      <t>イッタイテキ</t>
    </rPh>
    <rPh sb="110" eb="111">
      <t>トラ</t>
    </rPh>
    <rPh sb="113" eb="115">
      <t>ヒツヨウ</t>
    </rPh>
    <rPh sb="123" eb="125">
      <t>コンゴ</t>
    </rPh>
    <rPh sb="126" eb="128">
      <t>シセツ</t>
    </rPh>
    <rPh sb="129" eb="131">
      <t>コウシン</t>
    </rPh>
    <rPh sb="131" eb="132">
      <t>トウ</t>
    </rPh>
    <rPh sb="133" eb="134">
      <t>サイ</t>
    </rPh>
    <rPh sb="138" eb="139">
      <t>アラタ</t>
    </rPh>
    <rPh sb="141" eb="143">
      <t>オスイ</t>
    </rPh>
    <rPh sb="143" eb="145">
      <t>ショリ</t>
    </rPh>
    <rPh sb="145" eb="147">
      <t>シュホウ</t>
    </rPh>
    <rPh sb="148" eb="150">
      <t>ミナオ</t>
    </rPh>
    <rPh sb="151" eb="153">
      <t>ケントウ</t>
    </rPh>
    <rPh sb="154" eb="155">
      <t>オコナ</t>
    </rPh>
    <rPh sb="162" eb="165">
      <t>チョウキテキ</t>
    </rPh>
    <rPh sb="170" eb="172">
      <t>サクゲン</t>
    </rPh>
    <rPh sb="173" eb="175">
      <t>トウシ</t>
    </rPh>
    <rPh sb="176" eb="179">
      <t>コウリツカ</t>
    </rPh>
    <rPh sb="180" eb="181">
      <t>ハカ</t>
    </rPh>
    <rPh sb="182" eb="1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</si>
</sst>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4B-4E70-BAAE-8BEDA930588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14B-4E70-BAAE-8BEDA930588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22.86</c:v>
                </c:pt>
                <c:pt idx="1">
                  <c:v>20</c:v>
                </c:pt>
                <c:pt idx="2">
                  <c:v>20</c:v>
                </c:pt>
                <c:pt idx="3">
                  <c:v>20</c:v>
                </c:pt>
                <c:pt idx="4">
                  <c:v>20</c:v>
                </c:pt>
              </c:numCache>
            </c:numRef>
          </c:val>
          <c:extLst>
            <c:ext xmlns:c16="http://schemas.microsoft.com/office/drawing/2014/chart" uri="{C3380CC4-5D6E-409C-BE32-E72D297353CC}">
              <c16:uniqueId val="{00000000-A61F-47E1-9A46-1E2DF3CB3F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58.82</c:v>
                </c:pt>
                <c:pt idx="1">
                  <c:v>51.54</c:v>
                </c:pt>
                <c:pt idx="2">
                  <c:v>54.14</c:v>
                </c:pt>
                <c:pt idx="3">
                  <c:v>132.99</c:v>
                </c:pt>
                <c:pt idx="4">
                  <c:v>51.71</c:v>
                </c:pt>
              </c:numCache>
            </c:numRef>
          </c:val>
          <c:smooth val="0"/>
          <c:extLst>
            <c:ext xmlns:c16="http://schemas.microsoft.com/office/drawing/2014/chart" uri="{C3380CC4-5D6E-409C-BE32-E72D297353CC}">
              <c16:uniqueId val="{00000001-A61F-47E1-9A46-1E2DF3CB3F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65.959999999999994</c:v>
                </c:pt>
                <c:pt idx="1">
                  <c:v>72.09</c:v>
                </c:pt>
                <c:pt idx="2">
                  <c:v>70.73</c:v>
                </c:pt>
                <c:pt idx="3">
                  <c:v>78.05</c:v>
                </c:pt>
                <c:pt idx="4">
                  <c:v>74.290000000000006</c:v>
                </c:pt>
              </c:numCache>
            </c:numRef>
          </c:val>
          <c:extLst>
            <c:ext xmlns:c16="http://schemas.microsoft.com/office/drawing/2014/chart" uri="{C3380CC4-5D6E-409C-BE32-E72D297353CC}">
              <c16:uniqueId val="{00000000-80D6-4BFC-A819-E27D41423F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71.760000000000005</c:v>
                </c:pt>
                <c:pt idx="1">
                  <c:v>71.599999999999994</c:v>
                </c:pt>
                <c:pt idx="2">
                  <c:v>84.69</c:v>
                </c:pt>
                <c:pt idx="3">
                  <c:v>82.94</c:v>
                </c:pt>
                <c:pt idx="4">
                  <c:v>82.91</c:v>
                </c:pt>
              </c:numCache>
            </c:numRef>
          </c:val>
          <c:smooth val="0"/>
          <c:extLst>
            <c:ext xmlns:c16="http://schemas.microsoft.com/office/drawing/2014/chart" uri="{C3380CC4-5D6E-409C-BE32-E72D297353CC}">
              <c16:uniqueId val="{00000001-80D6-4BFC-A819-E27D41423F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90.39</c:v>
                </c:pt>
                <c:pt idx="1">
                  <c:v>88.41</c:v>
                </c:pt>
                <c:pt idx="2">
                  <c:v>91.03</c:v>
                </c:pt>
                <c:pt idx="3">
                  <c:v>84.58</c:v>
                </c:pt>
                <c:pt idx="4">
                  <c:v>81.67</c:v>
                </c:pt>
              </c:numCache>
            </c:numRef>
          </c:val>
          <c:extLst>
            <c:ext xmlns:c16="http://schemas.microsoft.com/office/drawing/2014/chart" uri="{C3380CC4-5D6E-409C-BE32-E72D297353CC}">
              <c16:uniqueId val="{00000000-5137-4E2C-9D87-E003E3081A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37-4E2C-9D87-E003E3081A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25-4981-9946-C291BF05DBB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25-4981-9946-C291BF05DBB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D9-48B7-8985-95A7BA599DA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D9-48B7-8985-95A7BA599DA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EC-4F1B-B014-9CEAD00EADF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EC-4F1B-B014-9CEAD00EADF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8-4BF2-A9BC-567FC161338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8-4BF2-A9BC-567FC161338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688.85</c:v>
                </c:pt>
                <c:pt idx="1">
                  <c:v>644.88</c:v>
                </c:pt>
                <c:pt idx="2">
                  <c:v>688.21</c:v>
                </c:pt>
                <c:pt idx="3">
                  <c:v>653.39</c:v>
                </c:pt>
                <c:pt idx="4">
                  <c:v>590.03</c:v>
                </c:pt>
              </c:numCache>
            </c:numRef>
          </c:val>
          <c:extLst>
            <c:ext xmlns:c16="http://schemas.microsoft.com/office/drawing/2014/chart" uri="{C3380CC4-5D6E-409C-BE32-E72D297353CC}">
              <c16:uniqueId val="{00000000-961D-454A-99DA-9C259EFCCAD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803.29</c:v>
                </c:pt>
                <c:pt idx="1">
                  <c:v>760.12</c:v>
                </c:pt>
                <c:pt idx="2">
                  <c:v>663.76</c:v>
                </c:pt>
                <c:pt idx="3">
                  <c:v>566.35</c:v>
                </c:pt>
                <c:pt idx="4">
                  <c:v>888.8</c:v>
                </c:pt>
              </c:numCache>
            </c:numRef>
          </c:val>
          <c:smooth val="0"/>
          <c:extLst>
            <c:ext xmlns:c16="http://schemas.microsoft.com/office/drawing/2014/chart" uri="{C3380CC4-5D6E-409C-BE32-E72D297353CC}">
              <c16:uniqueId val="{00000001-961D-454A-99DA-9C259EFCCAD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41.84</c:v>
                </c:pt>
                <c:pt idx="1">
                  <c:v>44.76</c:v>
                </c:pt>
                <c:pt idx="2">
                  <c:v>46.46</c:v>
                </c:pt>
                <c:pt idx="3">
                  <c:v>46.67</c:v>
                </c:pt>
                <c:pt idx="4">
                  <c:v>45.19</c:v>
                </c:pt>
              </c:numCache>
            </c:numRef>
          </c:val>
          <c:extLst>
            <c:ext xmlns:c16="http://schemas.microsoft.com/office/drawing/2014/chart" uri="{C3380CC4-5D6E-409C-BE32-E72D297353CC}">
              <c16:uniqueId val="{00000000-6DEB-4E5C-9B19-24081980154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56.63</c:v>
                </c:pt>
                <c:pt idx="1">
                  <c:v>50.17</c:v>
                </c:pt>
                <c:pt idx="2">
                  <c:v>53.76</c:v>
                </c:pt>
                <c:pt idx="3">
                  <c:v>52.27</c:v>
                </c:pt>
                <c:pt idx="4">
                  <c:v>52.55</c:v>
                </c:pt>
              </c:numCache>
            </c:numRef>
          </c:val>
          <c:smooth val="0"/>
          <c:extLst>
            <c:ext xmlns:c16="http://schemas.microsoft.com/office/drawing/2014/chart" uri="{C3380CC4-5D6E-409C-BE32-E72D297353CC}">
              <c16:uniqueId val="{00000001-6DEB-4E5C-9B19-24081980154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514.36</c:v>
                </c:pt>
                <c:pt idx="1">
                  <c:v>509.02</c:v>
                </c:pt>
                <c:pt idx="2">
                  <c:v>500.4</c:v>
                </c:pt>
                <c:pt idx="3">
                  <c:v>502.45</c:v>
                </c:pt>
                <c:pt idx="4">
                  <c:v>513.73</c:v>
                </c:pt>
              </c:numCache>
            </c:numRef>
          </c:val>
          <c:extLst>
            <c:ext xmlns:c16="http://schemas.microsoft.com/office/drawing/2014/chart" uri="{C3380CC4-5D6E-409C-BE32-E72D297353CC}">
              <c16:uniqueId val="{00000000-768B-42FF-9529-23EB3E91CF8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272.66000000000003</c:v>
                </c:pt>
                <c:pt idx="1">
                  <c:v>329.08</c:v>
                </c:pt>
                <c:pt idx="2">
                  <c:v>275.25</c:v>
                </c:pt>
                <c:pt idx="3">
                  <c:v>291.01</c:v>
                </c:pt>
                <c:pt idx="4">
                  <c:v>292.45</c:v>
                </c:pt>
              </c:numCache>
            </c:numRef>
          </c:val>
          <c:smooth val="0"/>
          <c:extLst>
            <c:ext xmlns:c16="http://schemas.microsoft.com/office/drawing/2014/chart" uri="{C3380CC4-5D6E-409C-BE32-E72D297353CC}">
              <c16:uniqueId val="{00000001-768B-42FF-9529-23EB3E91CF8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【52.62】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岩美町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11797</v>
      </c>
      <c r="AM8" s="68"/>
      <c r="AN8" s="68"/>
      <c r="AO8" s="68"/>
      <c r="AP8" s="68"/>
      <c r="AQ8" s="68"/>
      <c r="AR8" s="68"/>
      <c r="AS8" s="68"/>
      <c r="AT8" s="67">
        <f>データ!T6</f>
        <v>122.32</v>
      </c>
      <c r="AU8" s="67"/>
      <c r="AV8" s="67"/>
      <c r="AW8" s="67"/>
      <c r="AX8" s="67"/>
      <c r="AY8" s="67"/>
      <c r="AZ8" s="67"/>
      <c r="BA8" s="67"/>
      <c r="BB8" s="67">
        <f>データ!U6</f>
        <v>96.44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0.3</v>
      </c>
      <c r="Q10" s="67"/>
      <c r="R10" s="67"/>
      <c r="S10" s="67"/>
      <c r="T10" s="67"/>
      <c r="U10" s="67"/>
      <c r="V10" s="67"/>
      <c r="W10" s="67">
        <f>データ!Q6</f>
        <v>100</v>
      </c>
      <c r="X10" s="67"/>
      <c r="Y10" s="67"/>
      <c r="Z10" s="67"/>
      <c r="AA10" s="67"/>
      <c r="AB10" s="67"/>
      <c r="AC10" s="67"/>
      <c r="AD10" s="68">
        <f>データ!R6</f>
        <v>3822</v>
      </c>
      <c r="AE10" s="68"/>
      <c r="AF10" s="68"/>
      <c r="AG10" s="68"/>
      <c r="AH10" s="68"/>
      <c r="AI10" s="68"/>
      <c r="AJ10" s="68"/>
      <c r="AK10" s="2"/>
      <c r="AL10" s="68">
        <f>データ!V6</f>
        <v>35</v>
      </c>
      <c r="AM10" s="68"/>
      <c r="AN10" s="68"/>
      <c r="AO10" s="68"/>
      <c r="AP10" s="68"/>
      <c r="AQ10" s="68"/>
      <c r="AR10" s="68"/>
      <c r="AS10" s="68"/>
      <c r="AT10" s="67">
        <f>データ!W6</f>
        <v>0.01</v>
      </c>
      <c r="AU10" s="67"/>
      <c r="AV10" s="67"/>
      <c r="AW10" s="67"/>
      <c r="AX10" s="67"/>
      <c r="AY10" s="67"/>
      <c r="AZ10" s="67"/>
      <c r="BA10" s="67"/>
      <c r="BB10" s="67">
        <f>データ!X6</f>
        <v>3500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【878.58】</v>
      </c>
      <c r="I86" s="25" t="str">
        <f>データ!CA6</f>
        <v>【52.62】</v>
      </c>
      <c r="J86" s="25" t="str">
        <f>データ!CL6</f>
        <v>【296.38】</v>
      </c>
      <c r="K86" s="25" t="str">
        <f>データ!CW6</f>
        <v>【51.55】</v>
      </c>
      <c r="L86" s="25" t="str">
        <f>データ!DH6</f>
        <v>【80.14】</v>
      </c>
      <c r="M86" s="25" t="s">
        <v>55</v>
      </c>
      <c r="N86" s="25" t="s">
        <v>55</v>
      </c>
      <c r="O86" s="25" t="str">
        <f>データ!EO6</f>
        <v>【-】</v>
      </c>
    </row>
  </sheetData>
  <sheetProtection algorithmName="SHA-512" hashValue="ndoGYLyA5cbVcI/8eJ6R8sdz5IWr/PLfVuafmcpsU5DKj7TKkA9tts9f7hCOvfXcNkIRQAGy/8LccpG0FN91SA==" saltValue="MJsg6KcYEhYpGX21Vh4Wi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313025</v>
      </c>
      <c r="D6" s="32">
        <f t="shared" si="3"/>
        <v>47</v>
      </c>
      <c r="E6" s="32">
        <f t="shared" si="3"/>
        <v>18</v>
      </c>
      <c r="F6" s="32">
        <f t="shared" si="3"/>
        <v>1</v>
      </c>
      <c r="G6" s="32">
        <f t="shared" si="3"/>
        <v>0</v>
      </c>
      <c r="H6" s="32" t="str">
        <f t="shared" si="3"/>
        <v>鳥取県　岩美町</v>
      </c>
      <c r="I6" s="32" t="str">
        <f t="shared" si="3"/>
        <v>法非適用</v>
      </c>
      <c r="J6" s="32" t="str">
        <f t="shared" si="3"/>
        <v>下水道事業</v>
      </c>
      <c r="K6" s="32" t="str">
        <f t="shared" si="3"/>
        <v>個別排水処理</v>
      </c>
      <c r="L6" s="32" t="str">
        <f t="shared" si="3"/>
        <v>L2</v>
      </c>
      <c r="M6" s="32" t="str">
        <f t="shared" si="3"/>
        <v>非設置</v>
      </c>
      <c r="N6" s="33" t="str">
        <f t="shared" si="3"/>
        <v>-</v>
      </c>
      <c r="O6" s="33" t="str">
        <f t="shared" si="3"/>
        <v>該当数値なし</v>
      </c>
      <c r="P6" s="33">
        <f t="shared" si="3"/>
        <v>0.3</v>
      </c>
      <c r="Q6" s="33">
        <f t="shared" si="3"/>
        <v>100</v>
      </c>
      <c r="R6" s="33">
        <f t="shared" si="3"/>
        <v>3822</v>
      </c>
      <c r="S6" s="33">
        <f t="shared" si="3"/>
        <v>11797</v>
      </c>
      <c r="T6" s="33">
        <f t="shared" si="3"/>
        <v>122.32</v>
      </c>
      <c r="U6" s="33">
        <f t="shared" si="3"/>
        <v>96.44</v>
      </c>
      <c r="V6" s="33">
        <f t="shared" si="3"/>
        <v>35</v>
      </c>
      <c r="W6" s="33">
        <f t="shared" si="3"/>
        <v>0.01</v>
      </c>
      <c r="X6" s="33">
        <f t="shared" si="3"/>
        <v>3500</v>
      </c>
      <c r="Y6" s="34">
        <f>IF(Y7="",NA(),Y7)</f>
        <v>90.39</v>
      </c>
      <c r="Z6" s="34">
        <f t="shared" ref="Z6:AH6" si="4">IF(Z7="",NA(),Z7)</f>
        <v>88.41</v>
      </c>
      <c r="AA6" s="34">
        <f t="shared" si="4"/>
        <v>91.03</v>
      </c>
      <c r="AB6" s="34">
        <f t="shared" si="4"/>
        <v>84.58</v>
      </c>
      <c r="AC6" s="34">
        <f t="shared" si="4"/>
        <v>81.67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688.85</v>
      </c>
      <c r="BG6" s="34">
        <f t="shared" ref="BG6:BO6" si="7">IF(BG7="",NA(),BG7)</f>
        <v>644.88</v>
      </c>
      <c r="BH6" s="34">
        <f t="shared" si="7"/>
        <v>688.21</v>
      </c>
      <c r="BI6" s="34">
        <f t="shared" si="7"/>
        <v>653.39</v>
      </c>
      <c r="BJ6" s="34">
        <f t="shared" si="7"/>
        <v>590.03</v>
      </c>
      <c r="BK6" s="34">
        <f t="shared" si="7"/>
        <v>803.29</v>
      </c>
      <c r="BL6" s="34">
        <f t="shared" si="7"/>
        <v>760.12</v>
      </c>
      <c r="BM6" s="34">
        <f t="shared" si="7"/>
        <v>663.76</v>
      </c>
      <c r="BN6" s="34">
        <f t="shared" si="7"/>
        <v>566.35</v>
      </c>
      <c r="BO6" s="34">
        <f t="shared" si="7"/>
        <v>888.8</v>
      </c>
      <c r="BP6" s="33" t="str">
        <f>IF(BP7="","",IF(BP7="-","【-】","【"&amp;SUBSTITUTE(TEXT(BP7,"#,##0.00"),"-","△")&amp;"】"))</f>
        <v>【878.58】</v>
      </c>
      <c r="BQ6" s="34">
        <f>IF(BQ7="",NA(),BQ7)</f>
        <v>41.84</v>
      </c>
      <c r="BR6" s="34">
        <f t="shared" ref="BR6:BZ6" si="8">IF(BR7="",NA(),BR7)</f>
        <v>44.76</v>
      </c>
      <c r="BS6" s="34">
        <f t="shared" si="8"/>
        <v>46.46</v>
      </c>
      <c r="BT6" s="34">
        <f t="shared" si="8"/>
        <v>46.67</v>
      </c>
      <c r="BU6" s="34">
        <f t="shared" si="8"/>
        <v>45.19</v>
      </c>
      <c r="BV6" s="34">
        <f t="shared" si="8"/>
        <v>56.63</v>
      </c>
      <c r="BW6" s="34">
        <f t="shared" si="8"/>
        <v>50.17</v>
      </c>
      <c r="BX6" s="34">
        <f t="shared" si="8"/>
        <v>53.76</v>
      </c>
      <c r="BY6" s="34">
        <f t="shared" si="8"/>
        <v>52.27</v>
      </c>
      <c r="BZ6" s="34">
        <f t="shared" si="8"/>
        <v>52.55</v>
      </c>
      <c r="CA6" s="33" t="str">
        <f>IF(CA7="","",IF(CA7="-","【-】","【"&amp;SUBSTITUTE(TEXT(CA7,"#,##0.00"),"-","△")&amp;"】"))</f>
        <v>【52.62】</v>
      </c>
      <c r="CB6" s="34">
        <f>IF(CB7="",NA(),CB7)</f>
        <v>514.36</v>
      </c>
      <c r="CC6" s="34">
        <f t="shared" ref="CC6:CK6" si="9">IF(CC7="",NA(),CC7)</f>
        <v>509.02</v>
      </c>
      <c r="CD6" s="34">
        <f t="shared" si="9"/>
        <v>500.4</v>
      </c>
      <c r="CE6" s="34">
        <f t="shared" si="9"/>
        <v>502.45</v>
      </c>
      <c r="CF6" s="34">
        <f t="shared" si="9"/>
        <v>513.73</v>
      </c>
      <c r="CG6" s="34">
        <f t="shared" si="9"/>
        <v>272.66000000000003</v>
      </c>
      <c r="CH6" s="34">
        <f t="shared" si="9"/>
        <v>329.08</v>
      </c>
      <c r="CI6" s="34">
        <f t="shared" si="9"/>
        <v>275.25</v>
      </c>
      <c r="CJ6" s="34">
        <f t="shared" si="9"/>
        <v>291.01</v>
      </c>
      <c r="CK6" s="34">
        <f t="shared" si="9"/>
        <v>292.45</v>
      </c>
      <c r="CL6" s="33" t="str">
        <f>IF(CL7="","",IF(CL7="-","【-】","【"&amp;SUBSTITUTE(TEXT(CL7,"#,##0.00"),"-","△")&amp;"】"))</f>
        <v>【296.38】</v>
      </c>
      <c r="CM6" s="34">
        <f>IF(CM7="",NA(),CM7)</f>
        <v>22.86</v>
      </c>
      <c r="CN6" s="34">
        <f t="shared" ref="CN6:CV6" si="10">IF(CN7="",NA(),CN7)</f>
        <v>20</v>
      </c>
      <c r="CO6" s="34">
        <f t="shared" si="10"/>
        <v>20</v>
      </c>
      <c r="CP6" s="34">
        <f t="shared" si="10"/>
        <v>20</v>
      </c>
      <c r="CQ6" s="34">
        <f t="shared" si="10"/>
        <v>20</v>
      </c>
      <c r="CR6" s="34">
        <f t="shared" si="10"/>
        <v>58.82</v>
      </c>
      <c r="CS6" s="34">
        <f t="shared" si="10"/>
        <v>51.54</v>
      </c>
      <c r="CT6" s="34">
        <f t="shared" si="10"/>
        <v>54.14</v>
      </c>
      <c r="CU6" s="34">
        <f t="shared" si="10"/>
        <v>132.99</v>
      </c>
      <c r="CV6" s="34">
        <f t="shared" si="10"/>
        <v>51.71</v>
      </c>
      <c r="CW6" s="33" t="str">
        <f>IF(CW7="","",IF(CW7="-","【-】","【"&amp;SUBSTITUTE(TEXT(CW7,"#,##0.00"),"-","△")&amp;"】"))</f>
        <v>【51.55】</v>
      </c>
      <c r="CX6" s="34">
        <f>IF(CX7="",NA(),CX7)</f>
        <v>65.959999999999994</v>
      </c>
      <c r="CY6" s="34">
        <f t="shared" ref="CY6:DG6" si="11">IF(CY7="",NA(),CY7)</f>
        <v>72.09</v>
      </c>
      <c r="CZ6" s="34">
        <f t="shared" si="11"/>
        <v>70.73</v>
      </c>
      <c r="DA6" s="34">
        <f t="shared" si="11"/>
        <v>78.05</v>
      </c>
      <c r="DB6" s="34">
        <f t="shared" si="11"/>
        <v>74.290000000000006</v>
      </c>
      <c r="DC6" s="34">
        <f t="shared" si="11"/>
        <v>71.760000000000005</v>
      </c>
      <c r="DD6" s="34">
        <f t="shared" si="11"/>
        <v>71.599999999999994</v>
      </c>
      <c r="DE6" s="34">
        <f t="shared" si="11"/>
        <v>84.69</v>
      </c>
      <c r="DF6" s="34">
        <f t="shared" si="11"/>
        <v>82.94</v>
      </c>
      <c r="DG6" s="34">
        <f t="shared" si="11"/>
        <v>82.91</v>
      </c>
      <c r="DH6" s="33" t="str">
        <f>IF(DH7="","",IF(DH7="-","【-】","【"&amp;SUBSTITUTE(TEXT(DH7,"#,##0.00"),"-","△")&amp;"】"))</f>
        <v>【80.14】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313025</v>
      </c>
      <c r="D7" s="36">
        <v>47</v>
      </c>
      <c r="E7" s="36">
        <v>18</v>
      </c>
      <c r="F7" s="36">
        <v>1</v>
      </c>
      <c r="G7" s="36">
        <v>0</v>
      </c>
      <c r="H7" s="36" t="s">
        <v>109</v>
      </c>
      <c r="I7" s="36" t="s">
        <v>110</v>
      </c>
      <c r="J7" s="36" t="s">
        <v>111</v>
      </c>
      <c r="K7" s="36" t="s">
        <v>112</v>
      </c>
      <c r="L7" s="36" t="s">
        <v>113</v>
      </c>
      <c r="M7" s="36" t="s">
        <v>114</v>
      </c>
      <c r="N7" s="37" t="s">
        <v>115</v>
      </c>
      <c r="O7" s="37" t="s">
        <v>116</v>
      </c>
      <c r="P7" s="37">
        <v>0.3</v>
      </c>
      <c r="Q7" s="37">
        <v>100</v>
      </c>
      <c r="R7" s="37">
        <v>3822</v>
      </c>
      <c r="S7" s="37">
        <v>11797</v>
      </c>
      <c r="T7" s="37">
        <v>122.32</v>
      </c>
      <c r="U7" s="37">
        <v>96.44</v>
      </c>
      <c r="V7" s="37">
        <v>35</v>
      </c>
      <c r="W7" s="37">
        <v>0.01</v>
      </c>
      <c r="X7" s="37">
        <v>3500</v>
      </c>
      <c r="Y7" s="37">
        <v>90.39</v>
      </c>
      <c r="Z7" s="37">
        <v>88.41</v>
      </c>
      <c r="AA7" s="37">
        <v>91.03</v>
      </c>
      <c r="AB7" s="37">
        <v>84.58</v>
      </c>
      <c r="AC7" s="37">
        <v>81.67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688.85</v>
      </c>
      <c r="BG7" s="37">
        <v>644.88</v>
      </c>
      <c r="BH7" s="37">
        <v>688.21</v>
      </c>
      <c r="BI7" s="37">
        <v>653.39</v>
      </c>
      <c r="BJ7" s="37">
        <v>590.03</v>
      </c>
      <c r="BK7" s="37">
        <v>803.29</v>
      </c>
      <c r="BL7" s="37">
        <v>760.12</v>
      </c>
      <c r="BM7" s="37">
        <v>663.76</v>
      </c>
      <c r="BN7" s="37">
        <v>566.35</v>
      </c>
      <c r="BO7" s="37">
        <v>888.8</v>
      </c>
      <c r="BP7" s="37">
        <v>878.58</v>
      </c>
      <c r="BQ7" s="37">
        <v>41.84</v>
      </c>
      <c r="BR7" s="37">
        <v>44.76</v>
      </c>
      <c r="BS7" s="37">
        <v>46.46</v>
      </c>
      <c r="BT7" s="37">
        <v>46.67</v>
      </c>
      <c r="BU7" s="37">
        <v>45.19</v>
      </c>
      <c r="BV7" s="37">
        <v>56.63</v>
      </c>
      <c r="BW7" s="37">
        <v>50.17</v>
      </c>
      <c r="BX7" s="37">
        <v>53.76</v>
      </c>
      <c r="BY7" s="37">
        <v>52.27</v>
      </c>
      <c r="BZ7" s="37">
        <v>52.55</v>
      </c>
      <c r="CA7" s="37">
        <v>52.62</v>
      </c>
      <c r="CB7" s="37">
        <v>514.36</v>
      </c>
      <c r="CC7" s="37">
        <v>509.02</v>
      </c>
      <c r="CD7" s="37">
        <v>500.4</v>
      </c>
      <c r="CE7" s="37">
        <v>502.45</v>
      </c>
      <c r="CF7" s="37">
        <v>513.73</v>
      </c>
      <c r="CG7" s="37">
        <v>272.66000000000003</v>
      </c>
      <c r="CH7" s="37">
        <v>329.08</v>
      </c>
      <c r="CI7" s="37">
        <v>275.25</v>
      </c>
      <c r="CJ7" s="37">
        <v>291.01</v>
      </c>
      <c r="CK7" s="37">
        <v>292.45</v>
      </c>
      <c r="CL7" s="37">
        <v>296.38</v>
      </c>
      <c r="CM7" s="37">
        <v>22.86</v>
      </c>
      <c r="CN7" s="37">
        <v>20</v>
      </c>
      <c r="CO7" s="37">
        <v>20</v>
      </c>
      <c r="CP7" s="37">
        <v>20</v>
      </c>
      <c r="CQ7" s="37">
        <v>20</v>
      </c>
      <c r="CR7" s="37">
        <v>58.82</v>
      </c>
      <c r="CS7" s="37">
        <v>51.54</v>
      </c>
      <c r="CT7" s="37">
        <v>54.14</v>
      </c>
      <c r="CU7" s="37">
        <v>132.99</v>
      </c>
      <c r="CV7" s="37">
        <v>51.71</v>
      </c>
      <c r="CW7" s="37">
        <v>51.55</v>
      </c>
      <c r="CX7" s="37">
        <v>65.959999999999994</v>
      </c>
      <c r="CY7" s="37">
        <v>72.09</v>
      </c>
      <c r="CZ7" s="37">
        <v>70.73</v>
      </c>
      <c r="DA7" s="37">
        <v>78.05</v>
      </c>
      <c r="DB7" s="37">
        <v>74.290000000000006</v>
      </c>
      <c r="DC7" s="37">
        <v>71.760000000000005</v>
      </c>
      <c r="DD7" s="37">
        <v>71.599999999999994</v>
      </c>
      <c r="DE7" s="37">
        <v>84.69</v>
      </c>
      <c r="DF7" s="37">
        <v>82.94</v>
      </c>
      <c r="DG7" s="37">
        <v>82.91</v>
      </c>
      <c r="DH7" s="37">
        <v>80.14</v>
      </c>
      <c r="DI7" s="37"/>
      <c r="DJ7" s="37"/>
      <c r="DK7" s="37"/>
      <c r="DL7" s="37"/>
      <c r="DM7" s="37"/>
      <c r="DN7" s="37"/>
      <c r="DO7" s="37"/>
      <c r="DP7" s="37"/>
      <c r="DQ7" s="37"/>
      <c r="DR7" s="37"/>
      <c r="DS7" s="37"/>
      <c r="DT7" s="37"/>
      <c r="DU7" s="37"/>
      <c r="DV7" s="37"/>
      <c r="DW7" s="37"/>
      <c r="DX7" s="37"/>
      <c r="DY7" s="37"/>
      <c r="DZ7" s="37"/>
      <c r="EA7" s="37"/>
      <c r="EB7" s="37"/>
      <c r="EC7" s="37"/>
      <c r="ED7" s="37"/>
      <c r="EE7" s="37" t="s">
        <v>115</v>
      </c>
      <c r="EF7" s="37" t="s">
        <v>115</v>
      </c>
      <c r="EG7" s="37" t="s">
        <v>115</v>
      </c>
      <c r="EH7" s="37" t="s">
        <v>115</v>
      </c>
      <c r="EI7" s="37" t="s">
        <v>115</v>
      </c>
      <c r="EJ7" s="37" t="s">
        <v>115</v>
      </c>
      <c r="EK7" s="37" t="s">
        <v>115</v>
      </c>
      <c r="EL7" s="37" t="s">
        <v>115</v>
      </c>
      <c r="EM7" s="37" t="s">
        <v>115</v>
      </c>
      <c r="EN7" s="37" t="s">
        <v>115</v>
      </c>
      <c r="EO7" s="37" t="s">
        <v>115</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2018-12-03T09:44:08Z</dcterms:created>
  <dcterms:modified xsi:type="dcterms:W3CDTF">2019-01-22T10:30:16Z</dcterms:modified>
  <cp:category/>
</cp:coreProperties>
</file>