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9V2+nsueEj/13jDgKeSvzgCyxuS70m9I6mvlJu7H6lSNVzCFh1D/3bNAf9oo2r0ll0KabPNFNoZb/SRYp8Vxg==" workbookSaltValue="Nni2HGkvHrh1xsS4zMUIGQ=="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<sst xmlns="http://schemas.openxmlformats.org/spreadsheetml/2006/main" count="237" uniqueCount="124">
  <si>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</si>
  <si>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</si>
  <si>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</si>
  <si>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</si>
  <si>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</si>
  <si>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</si>
  <si>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</si>
  <si>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</si>
  <si>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</si>
  <si>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</si>
  <si>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</si>
  <si>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</si>
  <si>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</si>
  <si>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</si>
  <si>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</si>
  <si>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</si>
  <si>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</si>
  <si>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</si>
  <si>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</si>
  <si>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</si>
  <si>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</si>
  <si>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</si>
  <si>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</si>
  <si>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</si>
  <si>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</si>
  <si>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</si>
  <si>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</si>
  <si>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</si>
  <si>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</si>
  <si>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</si>
  <si>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</si>
  <si>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</si>
  <si>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</si>
  <si>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</si>
  <si>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</si>
  <si>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</si>
  <si>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</si>
  <si>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</si>
  <si>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</si>
  <si>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</si>
  <si>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</si>
  <si>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</si>
  <si>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</si>
  <si>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</si>
  <si>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</si>
  <si>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</si>
  <si>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</si>
  <si>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</si>
  <si>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</si>
  <si>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</si>
  <si>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</si>
  <si>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</si>
  <si>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</si>
  <si>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</si>
  <si>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</si>
  <si>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</si>
  <si>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</si>
  <si>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</si>
  <si>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</si>
  <si>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</si>
  <si>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</si>
  <si>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</si>
  <si>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</si>
  <si>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</si>
  <si>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</si>
  <si>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</si>
  <si>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</si>
  <si>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</si>
  <si>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</si>
  <si>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</si>
  <si>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</si>
  <si>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</si>
  <si>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</si>
  <si>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</si>
  <si>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</si>
  <si>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</si>
  <si>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</si>
  <si>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</si>
  <si>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</si>
  <si>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</si>
  <si>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</si>
  <si>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</si>
  <si>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</si>
  <si>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</si>
  <si>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</si>
  <si>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</si>
  <si>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</si>
  <si>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</si>
  <si>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</si>
  <si>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</si>
  <si>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</si>
  <si>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</si>
  <si>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</si>
  <si>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</si>
  <si>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</si>
  <si>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</si>
  <si>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</si>
  <si>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</si>
  <si>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</si>
  <si>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</si>
  <si>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</si>
  <si>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</si>
  <si>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</si>
  <si>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</si>
  <si>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</si>
  <si>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</si>
  <si>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</si>
  <si>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</si>
  <si>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</si>
  <si>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</si>
  <si>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</si>
  <si>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</si>
  <si>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</si>
  <si>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</si>
  <si>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</si>
  <si>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</si>
  <si>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</si>
  <si>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</si>
  <si>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</si>
  <si>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</si>
  <si>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</si>
  <si>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水道料金の低廉化を図るために、合理化を図っているが、資金調達は、今後の大きな課題である。
上水道事業への統合を予定している。</t>
    <rPh sb="55" eb="57">
      <t>ヨテイ</t>
    </rPh>
    <phoneticPr fontId="4"/>
  </si>
  <si>
    <t>効率的な運営により、健全経営を確保しているといえる。
経常収支比率については、平成25年度より全国平均、類似団体を上回っており、経営改善が図られた。　
企業債残高対給水収益比率は平成27年度まで平均値を下回っていたが、施設更新により平均値並となった。
　施設利用率については、全国平均、類似団体を下回っている。なお、この指標は人口減少や節水技術の向上により需要が減少したこと等が見込まれる。
　有収率については、全国平均、類似団体を上回っている。</t>
    <rPh sb="89" eb="91">
      <t>ヘイセイ</t>
    </rPh>
    <rPh sb="93" eb="94">
      <t>トシ</t>
    </rPh>
    <rPh sb="94" eb="95">
      <t>ド</t>
    </rPh>
    <rPh sb="109" eb="111">
      <t>シセツ</t>
    </rPh>
    <rPh sb="111" eb="113">
      <t>コウシン</t>
    </rPh>
    <rPh sb="116" eb="119">
      <t>ヘイキンチ</t>
    </rPh>
    <rPh sb="119" eb="120">
      <t>ナミ</t>
    </rPh>
    <phoneticPr fontId="4"/>
  </si>
  <si>
    <t>大部分が下水道管の布設時に設置されたもの。およそ15年後に耐用年数に達するピークを迎える。
管路について、老朽管の比率は低く、単発的な更新とし、維持管理に努めている。</t>
    <rPh sb="72" eb="74">
      <t>イジ</t>
    </rPh>
    <rPh sb="74" eb="76">
      <t>カンリ</t>
    </rPh>
    <rPh sb="77" eb="7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</si>
</sst>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D4-473B-9EA5-B1126A094990}"/>
            </c:ext>
          </c:extLst>
        </c:ser>
        <c:dLbls>
          <c:showLegendKey val="0"/>
          <c:showVal val="0"/>
          <c:showCatName val="0"/>
          <c:showSerName val="0"/>
          <c:showPercent val="0"/>
          <c:showBubbleSize val="0"/>
        </c:dLbls>
        <c:gapWidth val="150"/>
        <c:axId val="146438400"/>
        <c:axId val="14644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44D4-473B-9EA5-B1126A094990}"/>
            </c:ext>
          </c:extLst>
        </c:ser>
        <c:dLbls>
          <c:showLegendKey val="0"/>
          <c:showVal val="0"/>
          <c:showCatName val="0"/>
          <c:showSerName val="0"/>
          <c:showPercent val="0"/>
          <c:showBubbleSize val="0"/>
        </c:dLbls>
        <c:marker val="1"/>
        <c:smooth val="0"/>
        <c:axId val="146438400"/>
        <c:axId val="146448768"/>
      </c:lineChart>
      <c:dateAx>
        <c:axId val="146438400"/>
        <c:scaling>
          <c:orientation val="minMax"/>
        </c:scaling>
        <c:delete val="1"/>
        <c:axPos val="b"/>
        <c:numFmt formatCode="ge" sourceLinked="1"/>
        <c:majorTickMark val="none"/>
        <c:minorTickMark val="none"/>
        <c:tickLblPos val="none"/>
        <c:crossAx val="146448768"/>
        <c:crosses val="autoZero"/>
        <c:auto val="1"/>
        <c:lblOffset val="100"/>
        <c:baseTimeUnit val="years"/>
      </c:dateAx>
      <c:valAx>
        <c:axId val="14644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47.37</c:v>
                </c:pt>
                <c:pt idx="1">
                  <c:v>44.43</c:v>
                </c:pt>
                <c:pt idx="2">
                  <c:v>44.61</c:v>
                </c:pt>
                <c:pt idx="3">
                  <c:v>45.05</c:v>
                </c:pt>
                <c:pt idx="4">
                  <c:v>44.95</c:v>
                </c:pt>
              </c:numCache>
            </c:numRef>
          </c:val>
          <c:extLst xmlns:c16r2="http://schemas.microsoft.com/office/drawing/2015/06/chart">
            <c:ext xmlns:c16="http://schemas.microsoft.com/office/drawing/2014/chart" uri="{C3380CC4-5D6E-409C-BE32-E72D297353CC}">
              <c16:uniqueId val="{00000000-BFDA-4E5E-958C-91C335A67FD1}"/>
            </c:ext>
          </c:extLst>
        </c:ser>
        <c:dLbls>
          <c:showLegendKey val="0"/>
          <c:showVal val="0"/>
          <c:showCatName val="0"/>
          <c:showSerName val="0"/>
          <c:showPercent val="0"/>
          <c:showBubbleSize val="0"/>
        </c:dLbls>
        <c:gapWidth val="150"/>
        <c:axId val="147863424"/>
        <c:axId val="14786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BFDA-4E5E-958C-91C335A67FD1}"/>
            </c:ext>
          </c:extLst>
        </c:ser>
        <c:dLbls>
          <c:showLegendKey val="0"/>
          <c:showVal val="0"/>
          <c:showCatName val="0"/>
          <c:showSerName val="0"/>
          <c:showPercent val="0"/>
          <c:showBubbleSize val="0"/>
        </c:dLbls>
        <c:marker val="1"/>
        <c:smooth val="0"/>
        <c:axId val="147863424"/>
        <c:axId val="147869696"/>
      </c:lineChart>
      <c:dateAx>
        <c:axId val="147863424"/>
        <c:scaling>
          <c:orientation val="minMax"/>
        </c:scaling>
        <c:delete val="1"/>
        <c:axPos val="b"/>
        <c:numFmt formatCode="ge" sourceLinked="1"/>
        <c:majorTickMark val="none"/>
        <c:minorTickMark val="none"/>
        <c:tickLblPos val="none"/>
        <c:crossAx val="147869696"/>
        <c:crosses val="autoZero"/>
        <c:auto val="1"/>
        <c:lblOffset val="100"/>
        <c:baseTimeUnit val="years"/>
      </c:dateAx>
      <c:valAx>
        <c:axId val="1478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83.75</c:v>
                </c:pt>
                <c:pt idx="1">
                  <c:v>84.03</c:v>
                </c:pt>
                <c:pt idx="2">
                  <c:v>87.13</c:v>
                </c:pt>
                <c:pt idx="3">
                  <c:v>80.28</c:v>
                </c:pt>
                <c:pt idx="4">
                  <c:v>80.84</c:v>
                </c:pt>
              </c:numCache>
            </c:numRef>
          </c:val>
          <c:extLst xmlns:c16r2="http://schemas.microsoft.com/office/drawing/2015/06/chart">
            <c:ext xmlns:c16="http://schemas.microsoft.com/office/drawing/2014/chart" uri="{C3380CC4-5D6E-409C-BE32-E72D297353CC}">
              <c16:uniqueId val="{00000000-8E3D-4D99-B014-DBF9255C0F1F}"/>
            </c:ext>
          </c:extLst>
        </c:ser>
        <c:dLbls>
          <c:showLegendKey val="0"/>
          <c:showVal val="0"/>
          <c:showCatName val="0"/>
          <c:showSerName val="0"/>
          <c:showPercent val="0"/>
          <c:showBubbleSize val="0"/>
        </c:dLbls>
        <c:gapWidth val="150"/>
        <c:axId val="147904768"/>
        <c:axId val="14791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8E3D-4D99-B014-DBF9255C0F1F}"/>
            </c:ext>
          </c:extLst>
        </c:ser>
        <c:dLbls>
          <c:showLegendKey val="0"/>
          <c:showVal val="0"/>
          <c:showCatName val="0"/>
          <c:showSerName val="0"/>
          <c:showPercent val="0"/>
          <c:showBubbleSize val="0"/>
        </c:dLbls>
        <c:marker val="1"/>
        <c:smooth val="0"/>
        <c:axId val="147904768"/>
        <c:axId val="147915136"/>
      </c:lineChart>
      <c:dateAx>
        <c:axId val="147904768"/>
        <c:scaling>
          <c:orientation val="minMax"/>
        </c:scaling>
        <c:delete val="1"/>
        <c:axPos val="b"/>
        <c:numFmt formatCode="ge" sourceLinked="1"/>
        <c:majorTickMark val="none"/>
        <c:minorTickMark val="none"/>
        <c:tickLblPos val="none"/>
        <c:crossAx val="147915136"/>
        <c:crosses val="autoZero"/>
        <c:auto val="1"/>
        <c:lblOffset val="100"/>
        <c:baseTimeUnit val="years"/>
      </c:dateAx>
      <c:valAx>
        <c:axId val="1479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100.04</c:v>
                </c:pt>
                <c:pt idx="1">
                  <c:v>96.18</c:v>
                </c:pt>
                <c:pt idx="2">
                  <c:v>86.65</c:v>
                </c:pt>
                <c:pt idx="3">
                  <c:v>82.55</c:v>
                </c:pt>
                <c:pt idx="4">
                  <c:v>100.05</c:v>
                </c:pt>
              </c:numCache>
            </c:numRef>
          </c:val>
          <c:extLst xmlns:c16r2="http://schemas.microsoft.com/office/drawing/2015/06/chart">
            <c:ext xmlns:c16="http://schemas.microsoft.com/office/drawing/2014/chart" uri="{C3380CC4-5D6E-409C-BE32-E72D297353CC}">
              <c16:uniqueId val="{00000000-2A7D-427C-899B-8AF2217D883A}"/>
            </c:ext>
          </c:extLst>
        </c:ser>
        <c:dLbls>
          <c:showLegendKey val="0"/>
          <c:showVal val="0"/>
          <c:showCatName val="0"/>
          <c:showSerName val="0"/>
          <c:showPercent val="0"/>
          <c:showBubbleSize val="0"/>
        </c:dLbls>
        <c:gapWidth val="150"/>
        <c:axId val="147663488"/>
        <c:axId val="14766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2A7D-427C-899B-8AF2217D883A}"/>
            </c:ext>
          </c:extLst>
        </c:ser>
        <c:dLbls>
          <c:showLegendKey val="0"/>
          <c:showVal val="0"/>
          <c:showCatName val="0"/>
          <c:showSerName val="0"/>
          <c:showPercent val="0"/>
          <c:showBubbleSize val="0"/>
        </c:dLbls>
        <c:marker val="1"/>
        <c:smooth val="0"/>
        <c:axId val="147663488"/>
        <c:axId val="147669760"/>
      </c:lineChart>
      <c:dateAx>
        <c:axId val="147663488"/>
        <c:scaling>
          <c:orientation val="minMax"/>
        </c:scaling>
        <c:delete val="1"/>
        <c:axPos val="b"/>
        <c:numFmt formatCode="ge" sourceLinked="1"/>
        <c:majorTickMark val="none"/>
        <c:minorTickMark val="none"/>
        <c:tickLblPos val="none"/>
        <c:crossAx val="147669760"/>
        <c:crosses val="autoZero"/>
        <c:auto val="1"/>
        <c:lblOffset val="100"/>
        <c:baseTimeUnit val="years"/>
      </c:dateAx>
      <c:valAx>
        <c:axId val="1476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77-49F7-A47F-7B41B2459F9C}"/>
            </c:ext>
          </c:extLst>
        </c:ser>
        <c:dLbls>
          <c:showLegendKey val="0"/>
          <c:showVal val="0"/>
          <c:showCatName val="0"/>
          <c:showSerName val="0"/>
          <c:showPercent val="0"/>
          <c:showBubbleSize val="0"/>
        </c:dLbls>
        <c:gapWidth val="150"/>
        <c:axId val="147684352"/>
        <c:axId val="1477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77-49F7-A47F-7B41B2459F9C}"/>
            </c:ext>
          </c:extLst>
        </c:ser>
        <c:dLbls>
          <c:showLegendKey val="0"/>
          <c:showVal val="0"/>
          <c:showCatName val="0"/>
          <c:showSerName val="0"/>
          <c:showPercent val="0"/>
          <c:showBubbleSize val="0"/>
        </c:dLbls>
        <c:marker val="1"/>
        <c:smooth val="0"/>
        <c:axId val="147684352"/>
        <c:axId val="147715200"/>
      </c:lineChart>
      <c:dateAx>
        <c:axId val="147684352"/>
        <c:scaling>
          <c:orientation val="minMax"/>
        </c:scaling>
        <c:delete val="1"/>
        <c:axPos val="b"/>
        <c:numFmt formatCode="ge" sourceLinked="1"/>
        <c:majorTickMark val="none"/>
        <c:minorTickMark val="none"/>
        <c:tickLblPos val="none"/>
        <c:crossAx val="147715200"/>
        <c:crosses val="autoZero"/>
        <c:auto val="1"/>
        <c:lblOffset val="100"/>
        <c:baseTimeUnit val="years"/>
      </c:dateAx>
      <c:valAx>
        <c:axId val="1477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32-49E0-B79A-57252AC797E9}"/>
            </c:ext>
          </c:extLst>
        </c:ser>
        <c:dLbls>
          <c:showLegendKey val="0"/>
          <c:showVal val="0"/>
          <c:showCatName val="0"/>
          <c:showSerName val="0"/>
          <c:showPercent val="0"/>
          <c:showBubbleSize val="0"/>
        </c:dLbls>
        <c:gapWidth val="150"/>
        <c:axId val="147418496"/>
        <c:axId val="14744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32-49E0-B79A-57252AC797E9}"/>
            </c:ext>
          </c:extLst>
        </c:ser>
        <c:dLbls>
          <c:showLegendKey val="0"/>
          <c:showVal val="0"/>
          <c:showCatName val="0"/>
          <c:showSerName val="0"/>
          <c:showPercent val="0"/>
          <c:showBubbleSize val="0"/>
        </c:dLbls>
        <c:marker val="1"/>
        <c:smooth val="0"/>
        <c:axId val="147418496"/>
        <c:axId val="147441152"/>
      </c:lineChart>
      <c:dateAx>
        <c:axId val="147418496"/>
        <c:scaling>
          <c:orientation val="minMax"/>
        </c:scaling>
        <c:delete val="1"/>
        <c:axPos val="b"/>
        <c:numFmt formatCode="ge" sourceLinked="1"/>
        <c:majorTickMark val="none"/>
        <c:minorTickMark val="none"/>
        <c:tickLblPos val="none"/>
        <c:crossAx val="147441152"/>
        <c:crosses val="autoZero"/>
        <c:auto val="1"/>
        <c:lblOffset val="100"/>
        <c:baseTimeUnit val="years"/>
      </c:dateAx>
      <c:valAx>
        <c:axId val="1474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1C-432C-8E4A-3F4BFF079224}"/>
            </c:ext>
          </c:extLst>
        </c:ser>
        <c:dLbls>
          <c:showLegendKey val="0"/>
          <c:showVal val="0"/>
          <c:showCatName val="0"/>
          <c:showSerName val="0"/>
          <c:showPercent val="0"/>
          <c:showBubbleSize val="0"/>
        </c:dLbls>
        <c:gapWidth val="150"/>
        <c:axId val="147538304"/>
        <c:axId val="1475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1C-432C-8E4A-3F4BFF079224}"/>
            </c:ext>
          </c:extLst>
        </c:ser>
        <c:dLbls>
          <c:showLegendKey val="0"/>
          <c:showVal val="0"/>
          <c:showCatName val="0"/>
          <c:showSerName val="0"/>
          <c:showPercent val="0"/>
          <c:showBubbleSize val="0"/>
        </c:dLbls>
        <c:marker val="1"/>
        <c:smooth val="0"/>
        <c:axId val="147538304"/>
        <c:axId val="147540224"/>
      </c:lineChart>
      <c:dateAx>
        <c:axId val="147538304"/>
        <c:scaling>
          <c:orientation val="minMax"/>
        </c:scaling>
        <c:delete val="1"/>
        <c:axPos val="b"/>
        <c:numFmt formatCode="ge" sourceLinked="1"/>
        <c:majorTickMark val="none"/>
        <c:minorTickMark val="none"/>
        <c:tickLblPos val="none"/>
        <c:crossAx val="147540224"/>
        <c:crosses val="autoZero"/>
        <c:auto val="1"/>
        <c:lblOffset val="100"/>
        <c:baseTimeUnit val="years"/>
      </c:dateAx>
      <c:valAx>
        <c:axId val="1475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E7-43BF-9176-756D317F92FA}"/>
            </c:ext>
          </c:extLst>
        </c:ser>
        <c:dLbls>
          <c:showLegendKey val="0"/>
          <c:showVal val="0"/>
          <c:showCatName val="0"/>
          <c:showSerName val="0"/>
          <c:showPercent val="0"/>
          <c:showBubbleSize val="0"/>
        </c:dLbls>
        <c:gapWidth val="150"/>
        <c:axId val="147587840"/>
        <c:axId val="14758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E7-43BF-9176-756D317F92FA}"/>
            </c:ext>
          </c:extLst>
        </c:ser>
        <c:dLbls>
          <c:showLegendKey val="0"/>
          <c:showVal val="0"/>
          <c:showCatName val="0"/>
          <c:showSerName val="0"/>
          <c:showPercent val="0"/>
          <c:showBubbleSize val="0"/>
        </c:dLbls>
        <c:marker val="1"/>
        <c:smooth val="0"/>
        <c:axId val="147587840"/>
        <c:axId val="147589760"/>
      </c:lineChart>
      <c:dateAx>
        <c:axId val="147587840"/>
        <c:scaling>
          <c:orientation val="minMax"/>
        </c:scaling>
        <c:delete val="1"/>
        <c:axPos val="b"/>
        <c:numFmt formatCode="ge" sourceLinked="1"/>
        <c:majorTickMark val="none"/>
        <c:minorTickMark val="none"/>
        <c:tickLblPos val="none"/>
        <c:crossAx val="147589760"/>
        <c:crosses val="autoZero"/>
        <c:auto val="1"/>
        <c:lblOffset val="100"/>
        <c:baseTimeUnit val="years"/>
      </c:dateAx>
      <c:valAx>
        <c:axId val="1475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750.97</c:v>
                </c:pt>
                <c:pt idx="1">
                  <c:v>714.51</c:v>
                </c:pt>
                <c:pt idx="2">
                  <c:v>694.19</c:v>
                </c:pt>
                <c:pt idx="3">
                  <c:v>1197.05</c:v>
                </c:pt>
                <c:pt idx="4">
                  <c:v>1144.9100000000001</c:v>
                </c:pt>
              </c:numCache>
            </c:numRef>
          </c:val>
          <c:extLst xmlns:c16r2="http://schemas.microsoft.com/office/drawing/2015/06/chart">
            <c:ext xmlns:c16="http://schemas.microsoft.com/office/drawing/2014/chart" uri="{C3380CC4-5D6E-409C-BE32-E72D297353CC}">
              <c16:uniqueId val="{00000000-E772-4C5C-957C-3D2B1B766D77}"/>
            </c:ext>
          </c:extLst>
        </c:ser>
        <c:dLbls>
          <c:showLegendKey val="0"/>
          <c:showVal val="0"/>
          <c:showCatName val="0"/>
          <c:showSerName val="0"/>
          <c:showPercent val="0"/>
          <c:showBubbleSize val="0"/>
        </c:dLbls>
        <c:gapWidth val="150"/>
        <c:axId val="147625088"/>
        <c:axId val="14762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E772-4C5C-957C-3D2B1B766D77}"/>
            </c:ext>
          </c:extLst>
        </c:ser>
        <c:dLbls>
          <c:showLegendKey val="0"/>
          <c:showVal val="0"/>
          <c:showCatName val="0"/>
          <c:showSerName val="0"/>
          <c:showPercent val="0"/>
          <c:showBubbleSize val="0"/>
        </c:dLbls>
        <c:marker val="1"/>
        <c:smooth val="0"/>
        <c:axId val="147625088"/>
        <c:axId val="147627008"/>
      </c:lineChart>
      <c:dateAx>
        <c:axId val="147625088"/>
        <c:scaling>
          <c:orientation val="minMax"/>
        </c:scaling>
        <c:delete val="1"/>
        <c:axPos val="b"/>
        <c:numFmt formatCode="ge" sourceLinked="1"/>
        <c:majorTickMark val="none"/>
        <c:minorTickMark val="none"/>
        <c:tickLblPos val="none"/>
        <c:crossAx val="147627008"/>
        <c:crosses val="autoZero"/>
        <c:auto val="1"/>
        <c:lblOffset val="100"/>
        <c:baseTimeUnit val="years"/>
      </c:dateAx>
      <c:valAx>
        <c:axId val="14762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83.83</c:v>
                </c:pt>
                <c:pt idx="1">
                  <c:v>84.24</c:v>
                </c:pt>
                <c:pt idx="2">
                  <c:v>78.709999999999994</c:v>
                </c:pt>
                <c:pt idx="3">
                  <c:v>72.64</c:v>
                </c:pt>
                <c:pt idx="4">
                  <c:v>75.56</c:v>
                </c:pt>
              </c:numCache>
            </c:numRef>
          </c:val>
          <c:extLst xmlns:c16r2="http://schemas.microsoft.com/office/drawing/2015/06/chart">
            <c:ext xmlns:c16="http://schemas.microsoft.com/office/drawing/2014/chart" uri="{C3380CC4-5D6E-409C-BE32-E72D297353CC}">
              <c16:uniqueId val="{00000000-8AA2-41DA-8A2E-C9163B051144}"/>
            </c:ext>
          </c:extLst>
        </c:ser>
        <c:dLbls>
          <c:showLegendKey val="0"/>
          <c:showVal val="0"/>
          <c:showCatName val="0"/>
          <c:showSerName val="0"/>
          <c:showPercent val="0"/>
          <c:showBubbleSize val="0"/>
        </c:dLbls>
        <c:gapWidth val="150"/>
        <c:axId val="147736064"/>
        <c:axId val="14773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8AA2-41DA-8A2E-C9163B051144}"/>
            </c:ext>
          </c:extLst>
        </c:ser>
        <c:dLbls>
          <c:showLegendKey val="0"/>
          <c:showVal val="0"/>
          <c:showCatName val="0"/>
          <c:showSerName val="0"/>
          <c:showPercent val="0"/>
          <c:showBubbleSize val="0"/>
        </c:dLbls>
        <c:marker val="1"/>
        <c:smooth val="0"/>
        <c:axId val="147736064"/>
        <c:axId val="147737984"/>
      </c:lineChart>
      <c:dateAx>
        <c:axId val="147736064"/>
        <c:scaling>
          <c:orientation val="minMax"/>
        </c:scaling>
        <c:delete val="1"/>
        <c:axPos val="b"/>
        <c:numFmt formatCode="ge" sourceLinked="1"/>
        <c:majorTickMark val="none"/>
        <c:minorTickMark val="none"/>
        <c:tickLblPos val="none"/>
        <c:crossAx val="147737984"/>
        <c:crosses val="autoZero"/>
        <c:auto val="1"/>
        <c:lblOffset val="100"/>
        <c:baseTimeUnit val="years"/>
      </c:dateAx>
      <c:valAx>
        <c:axId val="1477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131.22</c:v>
                </c:pt>
                <c:pt idx="1">
                  <c:v>136.07</c:v>
                </c:pt>
                <c:pt idx="2">
                  <c:v>138.22999999999999</c:v>
                </c:pt>
                <c:pt idx="3">
                  <c:v>156.46</c:v>
                </c:pt>
                <c:pt idx="4">
                  <c:v>150.44</c:v>
                </c:pt>
              </c:numCache>
            </c:numRef>
          </c:val>
          <c:extLst xmlns:c16r2="http://schemas.microsoft.com/office/drawing/2015/06/chart">
            <c:ext xmlns:c16="http://schemas.microsoft.com/office/drawing/2014/chart" uri="{C3380CC4-5D6E-409C-BE32-E72D297353CC}">
              <c16:uniqueId val="{00000000-19F0-4314-A44C-F71EAEE808F2}"/>
            </c:ext>
          </c:extLst>
        </c:ser>
        <c:dLbls>
          <c:showLegendKey val="0"/>
          <c:showVal val="0"/>
          <c:showCatName val="0"/>
          <c:showSerName val="0"/>
          <c:showPercent val="0"/>
          <c:showBubbleSize val="0"/>
        </c:dLbls>
        <c:gapWidth val="150"/>
        <c:axId val="147760640"/>
        <c:axId val="14776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19F0-4314-A44C-F71EAEE808F2}"/>
            </c:ext>
          </c:extLst>
        </c:ser>
        <c:dLbls>
          <c:showLegendKey val="0"/>
          <c:showVal val="0"/>
          <c:showCatName val="0"/>
          <c:showSerName val="0"/>
          <c:showPercent val="0"/>
          <c:showBubbleSize val="0"/>
        </c:dLbls>
        <c:marker val="1"/>
        <c:smooth val="0"/>
        <c:axId val="147760640"/>
        <c:axId val="147762560"/>
      </c:lineChart>
      <c:dateAx>
        <c:axId val="147760640"/>
        <c:scaling>
          <c:orientation val="minMax"/>
        </c:scaling>
        <c:delete val="1"/>
        <c:axPos val="b"/>
        <c:numFmt formatCode="ge" sourceLinked="1"/>
        <c:majorTickMark val="none"/>
        <c:minorTickMark val="none"/>
        <c:tickLblPos val="none"/>
        <c:crossAx val="147762560"/>
        <c:crosses val="autoZero"/>
        <c:auto val="1"/>
        <c:lblOffset val="100"/>
        <c:baseTimeUnit val="years"/>
      </c:dateAx>
      <c:valAx>
        <c:axId val="14776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6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湯梨浜町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17030</v>
      </c>
      <c r="AM8" s="66"/>
      <c r="AN8" s="66"/>
      <c r="AO8" s="66"/>
      <c r="AP8" s="66"/>
      <c r="AQ8" s="66"/>
      <c r="AR8" s="66"/>
      <c r="AS8" s="66"/>
      <c r="AT8" s="65">
        <f>データ!$S$6</f>
        <v>77.94</v>
      </c>
      <c r="AU8" s="65"/>
      <c r="AV8" s="65"/>
      <c r="AW8" s="65"/>
      <c r="AX8" s="65"/>
      <c r="AY8" s="65"/>
      <c r="AZ8" s="65"/>
      <c r="BA8" s="65"/>
      <c r="BB8" s="65">
        <f>データ!$T$6</f>
        <v>218.5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14.85</v>
      </c>
      <c r="Q10" s="65"/>
      <c r="R10" s="65"/>
      <c r="S10" s="65"/>
      <c r="T10" s="65"/>
      <c r="U10" s="65"/>
      <c r="V10" s="65"/>
      <c r="W10" s="66">
        <f>データ!$Q$6</f>
        <v>2028</v>
      </c>
      <c r="X10" s="66"/>
      <c r="Y10" s="66"/>
      <c r="Z10" s="66"/>
      <c r="AA10" s="66"/>
      <c r="AB10" s="66"/>
      <c r="AC10" s="66"/>
      <c r="AD10" s="2"/>
      <c r="AE10" s="2"/>
      <c r="AF10" s="2"/>
      <c r="AG10" s="2"/>
      <c r="AH10" s="2"/>
      <c r="AI10" s="2"/>
      <c r="AJ10" s="2"/>
      <c r="AK10" s="2"/>
      <c r="AL10" s="66">
        <f>データ!$U$6</f>
        <v>2515</v>
      </c>
      <c r="AM10" s="66"/>
      <c r="AN10" s="66"/>
      <c r="AO10" s="66"/>
      <c r="AP10" s="66"/>
      <c r="AQ10" s="66"/>
      <c r="AR10" s="66"/>
      <c r="AS10" s="66"/>
      <c r="AT10" s="65">
        <f>データ!$V$6</f>
        <v>1.7</v>
      </c>
      <c r="AU10" s="65"/>
      <c r="AV10" s="65"/>
      <c r="AW10" s="65"/>
      <c r="AX10" s="65"/>
      <c r="AY10" s="65"/>
      <c r="AZ10" s="65"/>
      <c r="BA10" s="65"/>
      <c r="BB10" s="65">
        <f>データ!$W$6</f>
        <v>1479.41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glhWaEDMtByzmchuYpwRjM2hCQ+sd7kA3/c/g8wb0PMZui8oiH63RksVbr864pIaV4dNCShZopJoQiafNz3HaA==" saltValue="nF5toBLFlsTFa8PuZVxfv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313700</v>
      </c>
      <c r="D6" s="33">
        <f t="shared" si="3"/>
        <v>47</v>
      </c>
      <c r="E6" s="33">
        <f t="shared" si="3"/>
        <v>1</v>
      </c>
      <c r="F6" s="33">
        <f t="shared" si="3"/>
        <v>0</v>
      </c>
      <c r="G6" s="33">
        <f t="shared" si="3"/>
        <v>0</v>
      </c>
      <c r="H6" s="33" t="str">
        <f t="shared" si="3"/>
        <v>鳥取県　湯梨浜町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14.85</v>
      </c>
      <c r="Q6" s="34">
        <f t="shared" si="3"/>
        <v>2028</v>
      </c>
      <c r="R6" s="34">
        <f t="shared" si="3"/>
        <v>17030</v>
      </c>
      <c r="S6" s="34">
        <f t="shared" si="3"/>
        <v>77.94</v>
      </c>
      <c r="T6" s="34">
        <f t="shared" si="3"/>
        <v>218.5</v>
      </c>
      <c r="U6" s="34">
        <f t="shared" si="3"/>
        <v>2515</v>
      </c>
      <c r="V6" s="34">
        <f t="shared" si="3"/>
        <v>1.7</v>
      </c>
      <c r="W6" s="34">
        <f t="shared" si="3"/>
        <v>1479.41</v>
      </c>
      <c r="X6" s="35">
        <f>IF(X7="",NA(),X7)</f>
        <v>100.04</v>
      </c>
      <c r="Y6" s="35">
        <f t="shared" ref="Y6:AG6" si="4">IF(Y7="",NA(),Y7)</f>
        <v>96.18</v>
      </c>
      <c r="Z6" s="35">
        <f t="shared" si="4"/>
        <v>86.65</v>
      </c>
      <c r="AA6" s="35">
        <f t="shared" si="4"/>
        <v>82.55</v>
      </c>
      <c r="AB6" s="35">
        <f t="shared" si="4"/>
        <v>100.05</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750.97</v>
      </c>
      <c r="BF6" s="35">
        <f t="shared" ref="BF6:BN6" si="7">IF(BF7="",NA(),BF7)</f>
        <v>714.51</v>
      </c>
      <c r="BG6" s="35">
        <f t="shared" si="7"/>
        <v>694.19</v>
      </c>
      <c r="BH6" s="35">
        <f t="shared" si="7"/>
        <v>1197.05</v>
      </c>
      <c r="BI6" s="35">
        <f t="shared" si="7"/>
        <v>1144.9100000000001</v>
      </c>
      <c r="BJ6" s="35">
        <f t="shared" si="7"/>
        <v>1113.76</v>
      </c>
      <c r="BK6" s="35">
        <f t="shared" si="7"/>
        <v>1125.69</v>
      </c>
      <c r="BL6" s="35">
        <f t="shared" si="7"/>
        <v>1134.67</v>
      </c>
      <c r="BM6" s="35">
        <f t="shared" si="7"/>
        <v>1144.79</v>
      </c>
      <c r="BN6" s="35">
        <f t="shared" si="7"/>
        <v>1061.58</v>
      </c>
      <c r="BO6" s="34" t="str">
        <f>IF(BO7="","",IF(BO7="-","【-】","【"&amp;SUBSTITUTE(TEXT(BO7,"#,##0.00"),"-","△")&amp;"】"))</f>
        <v>【1,141.75】</v>
      </c>
      <c r="BP6" s="35">
        <f>IF(BP7="",NA(),BP7)</f>
        <v>83.83</v>
      </c>
      <c r="BQ6" s="35">
        <f t="shared" ref="BQ6:BY6" si="8">IF(BQ7="",NA(),BQ7)</f>
        <v>84.24</v>
      </c>
      <c r="BR6" s="35">
        <f t="shared" si="8"/>
        <v>78.709999999999994</v>
      </c>
      <c r="BS6" s="35">
        <f t="shared" si="8"/>
        <v>72.64</v>
      </c>
      <c r="BT6" s="35">
        <f t="shared" si="8"/>
        <v>75.56</v>
      </c>
      <c r="BU6" s="35">
        <f t="shared" si="8"/>
        <v>34.25</v>
      </c>
      <c r="BV6" s="35">
        <f t="shared" si="8"/>
        <v>46.48</v>
      </c>
      <c r="BW6" s="35">
        <f t="shared" si="8"/>
        <v>40.6</v>
      </c>
      <c r="BX6" s="35">
        <f t="shared" si="8"/>
        <v>56.04</v>
      </c>
      <c r="BY6" s="35">
        <f t="shared" si="8"/>
        <v>58.52</v>
      </c>
      <c r="BZ6" s="34" t="str">
        <f>IF(BZ7="","",IF(BZ7="-","【-】","【"&amp;SUBSTITUTE(TEXT(BZ7,"#,##0.00"),"-","△")&amp;"】"))</f>
        <v>【54.93】</v>
      </c>
      <c r="CA6" s="35">
        <f>IF(CA7="",NA(),CA7)</f>
        <v>131.22</v>
      </c>
      <c r="CB6" s="35">
        <f t="shared" ref="CB6:CJ6" si="9">IF(CB7="",NA(),CB7)</f>
        <v>136.07</v>
      </c>
      <c r="CC6" s="35">
        <f t="shared" si="9"/>
        <v>138.22999999999999</v>
      </c>
      <c r="CD6" s="35">
        <f t="shared" si="9"/>
        <v>156.46</v>
      </c>
      <c r="CE6" s="35">
        <f t="shared" si="9"/>
        <v>150.44</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47.37</v>
      </c>
      <c r="CM6" s="35">
        <f t="shared" ref="CM6:CU6" si="10">IF(CM7="",NA(),CM7)</f>
        <v>44.43</v>
      </c>
      <c r="CN6" s="35">
        <f t="shared" si="10"/>
        <v>44.61</v>
      </c>
      <c r="CO6" s="35">
        <f t="shared" si="10"/>
        <v>45.05</v>
      </c>
      <c r="CP6" s="35">
        <f t="shared" si="10"/>
        <v>44.95</v>
      </c>
      <c r="CQ6" s="35">
        <f t="shared" si="10"/>
        <v>57.55</v>
      </c>
      <c r="CR6" s="35">
        <f t="shared" si="10"/>
        <v>57.43</v>
      </c>
      <c r="CS6" s="35">
        <f t="shared" si="10"/>
        <v>57.29</v>
      </c>
      <c r="CT6" s="35">
        <f t="shared" si="10"/>
        <v>55.9</v>
      </c>
      <c r="CU6" s="35">
        <f t="shared" si="10"/>
        <v>57.3</v>
      </c>
      <c r="CV6" s="34" t="str">
        <f>IF(CV7="","",IF(CV7="-","【-】","【"&amp;SUBSTITUTE(TEXT(CV7,"#,##0.00"),"-","△")&amp;"】"))</f>
        <v>【56.91】</v>
      </c>
      <c r="CW6" s="35">
        <f>IF(CW7="",NA(),CW7)</f>
        <v>83.75</v>
      </c>
      <c r="CX6" s="35">
        <f t="shared" ref="CX6:DF6" si="11">IF(CX7="",NA(),CX7)</f>
        <v>84.03</v>
      </c>
      <c r="CY6" s="35">
        <f t="shared" si="11"/>
        <v>87.13</v>
      </c>
      <c r="CZ6" s="35">
        <f t="shared" si="11"/>
        <v>80.28</v>
      </c>
      <c r="DA6" s="35">
        <f t="shared" si="11"/>
        <v>80.84</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313700</v>
      </c>
      <c r="D7" s="37">
        <v>47</v>
      </c>
      <c r="E7" s="37">
        <v>1</v>
      </c>
      <c r="F7" s="37">
        <v>0</v>
      </c>
      <c r="G7" s="37">
        <v>0</v>
      </c>
      <c r="H7" s="37" t="s">
        <v>108</v>
      </c>
      <c r="I7" s="37" t="s">
        <v>109</v>
      </c>
      <c r="J7" s="37" t="s">
        <v>110</v>
      </c>
      <c r="K7" s="37" t="s">
        <v>111</v>
      </c>
      <c r="L7" s="37" t="s">
        <v>112</v>
      </c>
      <c r="M7" s="37" t="s">
        <v>113</v>
      </c>
      <c r="N7" s="38" t="s">
        <v>114</v>
      </c>
      <c r="O7" s="38" t="s">
        <v>115</v>
      </c>
      <c r="P7" s="38">
        <v>14.85</v>
      </c>
      <c r="Q7" s="38">
        <v>2028</v>
      </c>
      <c r="R7" s="38">
        <v>17030</v>
      </c>
      <c r="S7" s="38">
        <v>77.94</v>
      </c>
      <c r="T7" s="38">
        <v>218.5</v>
      </c>
      <c r="U7" s="38">
        <v>2515</v>
      </c>
      <c r="V7" s="38">
        <v>1.7</v>
      </c>
      <c r="W7" s="38">
        <v>1479.41</v>
      </c>
      <c r="X7" s="38">
        <v>100.04</v>
      </c>
      <c r="Y7" s="38">
        <v>96.18</v>
      </c>
      <c r="Z7" s="38">
        <v>86.65</v>
      </c>
      <c r="AA7" s="38">
        <v>82.55</v>
      </c>
      <c r="AB7" s="38">
        <v>100.05</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750.97</v>
      </c>
      <c r="BF7" s="38">
        <v>714.51</v>
      </c>
      <c r="BG7" s="38">
        <v>694.19</v>
      </c>
      <c r="BH7" s="38">
        <v>1197.05</v>
      </c>
      <c r="BI7" s="38">
        <v>1144.9100000000001</v>
      </c>
      <c r="BJ7" s="38">
        <v>1113.76</v>
      </c>
      <c r="BK7" s="38">
        <v>1125.69</v>
      </c>
      <c r="BL7" s="38">
        <v>1134.67</v>
      </c>
      <c r="BM7" s="38">
        <v>1144.79</v>
      </c>
      <c r="BN7" s="38">
        <v>1061.58</v>
      </c>
      <c r="BO7" s="38">
        <v>1141.75</v>
      </c>
      <c r="BP7" s="38">
        <v>83.83</v>
      </c>
      <c r="BQ7" s="38">
        <v>84.24</v>
      </c>
      <c r="BR7" s="38">
        <v>78.709999999999994</v>
      </c>
      <c r="BS7" s="38">
        <v>72.64</v>
      </c>
      <c r="BT7" s="38">
        <v>75.56</v>
      </c>
      <c r="BU7" s="38">
        <v>34.25</v>
      </c>
      <c r="BV7" s="38">
        <v>46.48</v>
      </c>
      <c r="BW7" s="38">
        <v>40.6</v>
      </c>
      <c r="BX7" s="38">
        <v>56.04</v>
      </c>
      <c r="BY7" s="38">
        <v>58.52</v>
      </c>
      <c r="BZ7" s="38">
        <v>54.93</v>
      </c>
      <c r="CA7" s="38">
        <v>131.22</v>
      </c>
      <c r="CB7" s="38">
        <v>136.07</v>
      </c>
      <c r="CC7" s="38">
        <v>138.22999999999999</v>
      </c>
      <c r="CD7" s="38">
        <v>156.46</v>
      </c>
      <c r="CE7" s="38">
        <v>150.44</v>
      </c>
      <c r="CF7" s="38">
        <v>501.18</v>
      </c>
      <c r="CG7" s="38">
        <v>376.61</v>
      </c>
      <c r="CH7" s="38">
        <v>440.03</v>
      </c>
      <c r="CI7" s="38">
        <v>304.35000000000002</v>
      </c>
      <c r="CJ7" s="38">
        <v>296.3</v>
      </c>
      <c r="CK7" s="38">
        <v>292.18</v>
      </c>
      <c r="CL7" s="38">
        <v>47.37</v>
      </c>
      <c r="CM7" s="38">
        <v>44.43</v>
      </c>
      <c r="CN7" s="38">
        <v>44.61</v>
      </c>
      <c r="CO7" s="38">
        <v>45.05</v>
      </c>
      <c r="CP7" s="38">
        <v>44.95</v>
      </c>
      <c r="CQ7" s="38">
        <v>57.55</v>
      </c>
      <c r="CR7" s="38">
        <v>57.43</v>
      </c>
      <c r="CS7" s="38">
        <v>57.29</v>
      </c>
      <c r="CT7" s="38">
        <v>55.9</v>
      </c>
      <c r="CU7" s="38">
        <v>57.3</v>
      </c>
      <c r="CV7" s="38">
        <v>56.91</v>
      </c>
      <c r="CW7" s="38">
        <v>83.75</v>
      </c>
      <c r="CX7" s="38">
        <v>84.03</v>
      </c>
      <c r="CY7" s="38">
        <v>87.13</v>
      </c>
      <c r="CZ7" s="38">
        <v>80.28</v>
      </c>
      <c r="DA7" s="38">
        <v>80.84</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2018-12-03T08:44:42Z</dcterms:created>
  <dcterms:modified xsi:type="dcterms:W3CDTF">2019-01-21T01:36:16Z</dcterms:modified>
  <cp:category/>
</cp:coreProperties>
</file>