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yoshi-k\Desktop\"/>
    </mc:Choice>
  </mc:AlternateContent>
  <workbookProtection workbookAlgorithmName="SHA-512" workbookHashValue="F71axplW84Gg728s5tf1wYp7sfCp/Yi+8OMkWgjgRTK1BdJrI9Ktip/UKthLMi0iv7fdJiuURUiXXWZ2V3s9OA==" workbookSaltValue="McN+t4a8E73bmXB9P+rE8g==" workbookSpinCount="100000" lockStructure="1"/>
  <bookViews>
    <workbookView xWindow="0" yWindow="0" windowWidth="23040" windowHeight="8868"/>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<sst xmlns="http://schemas.openxmlformats.org/spreadsheetml/2006/main" count="232" uniqueCount="120">
  <si>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</si>
  <si>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</si>
  <si>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</si>
  <si>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</si>
  <si>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</si>
  <si>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</si>
  <si>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</si>
  <si>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</si>
  <si>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</si>
  <si>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</si>
  <si>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</si>
  <si>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</si>
  <si>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</si>
  <si>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</si>
  <si>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</si>
  <si>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</si>
  <si>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</si>
  <si>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</si>
  <si>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</si>
  <si>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</si>
  <si>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</si>
  <si>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</si>
  <si>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</si>
  <si>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</si>
  <si>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</si>
  <si>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</si>
  <si>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</si>
  <si>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</si>
  <si>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</si>
  <si>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</si>
  <si>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</si>
  <si>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</si>
  <si>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</si>
  <si>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</si>
  <si>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</si>
  <si>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</si>
  <si>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</si>
  <si>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</si>
  <si>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</si>
  <si>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</si>
  <si>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</si>
  <si>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</si>
  <si>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</si>
  <si>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</si>
  <si>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</si>
  <si>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</si>
  <si>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</si>
  <si>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</si>
  <si>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</si>
  <si>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</si>
  <si>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</si>
  <si>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</si>
  <si>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</si>
  <si>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</si>
  <si>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</si>
  <si>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</si>
  <si>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</si>
  <si>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</si>
  <si>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</si>
  <si>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</si>
  <si>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</si>
  <si>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</si>
  <si>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</si>
  <si>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</si>
  <si>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</si>
  <si>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</si>
  <si>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</si>
  <si>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</si>
  <si>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</si>
  <si>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</si>
  <si>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</si>
  <si>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</si>
  <si>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</si>
  <si>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</si>
  <si>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</si>
  <si>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</si>
  <si>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</si>
  <si>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</si>
  <si>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</si>
  <si>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</si>
  <si>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</si>
  <si>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</si>
  <si>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</si>
  <si>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</si>
  <si>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</si>
  <si>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</si>
  <si>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</si>
  <si>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</si>
  <si>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</si>
  <si>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</si>
  <si>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</si>
  <si>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</si>
  <si>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</si>
  <si>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</si>
  <si>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</si>
  <si>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</si>
  <si>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</si>
  <si>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</si>
  <si>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</si>
  <si>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</si>
  <si>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</si>
  <si>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</si>
  <si>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</si>
  <si>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</si>
  <si>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</si>
  <si>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琴浦町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</si>
  <si>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</si>
  <si>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</si>
  <si>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</si>
  <si>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</si>
  <si>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</si>
  <si>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</si>
  <si>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</si>
  <si>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</si>
  <si>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</si>
  <si>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</si>
  <si>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</si>
  <si>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経常収支比率については、平成27年10月からの料金改定により前年度と同様に改定前の年度に比べ改善してきている。今後も100％を下回らないように収支のバランスを管理していく必要がある。
　企業債残高給水収益比率については、類似団体の平均値を大幅に上回っていて、企業債への依存度が高いことがうかがえる。
　しかしながら、企業債残高のピークは峠を越えており今後は減少する予定である。
　平成30年度から2ヵ年度にかけて経営戦略（水道事業ビジョン）の「水道事業基本計画」策定に取り組んでいて、その計画をもとに経営の健全化・効率化を図っていく。</t>
    <rPh sb="1" eb="3">
      <t>ケイジョウ</t>
    </rPh>
    <rPh sb="3" eb="5">
      <t>シュウシ</t>
    </rPh>
    <rPh sb="5" eb="7">
      <t>ヒリツ</t>
    </rPh>
    <rPh sb="13" eb="15">
      <t>ヘイセイ</t>
    </rPh>
    <rPh sb="17" eb="18">
      <t>ネン</t>
    </rPh>
    <rPh sb="20" eb="21">
      <t>ツキ</t>
    </rPh>
    <rPh sb="24" eb="26">
      <t>リョウキン</t>
    </rPh>
    <rPh sb="26" eb="28">
      <t>カイテイ</t>
    </rPh>
    <rPh sb="31" eb="34">
      <t>ゼンネンド</t>
    </rPh>
    <rPh sb="35" eb="37">
      <t>ドウヨウ</t>
    </rPh>
    <rPh sb="38" eb="40">
      <t>カイテイ</t>
    </rPh>
    <rPh sb="40" eb="41">
      <t>マエ</t>
    </rPh>
    <rPh sb="42" eb="44">
      <t>ネンド</t>
    </rPh>
    <rPh sb="45" eb="46">
      <t>クラ</t>
    </rPh>
    <rPh sb="47" eb="49">
      <t>カイゼン</t>
    </rPh>
    <rPh sb="56" eb="58">
      <t>コンゴ</t>
    </rPh>
    <rPh sb="64" eb="66">
      <t>シタマワ</t>
    </rPh>
    <rPh sb="72" eb="74">
      <t>シュウシ</t>
    </rPh>
    <rPh sb="80" eb="82">
      <t>カンリ</t>
    </rPh>
    <rPh sb="86" eb="88">
      <t>ヒツヨウ</t>
    </rPh>
    <rPh sb="94" eb="96">
      <t>キギョウ</t>
    </rPh>
    <rPh sb="96" eb="97">
      <t>サイ</t>
    </rPh>
    <rPh sb="97" eb="99">
      <t>ザンダカ</t>
    </rPh>
    <rPh sb="99" eb="101">
      <t>キュウスイ</t>
    </rPh>
    <rPh sb="101" eb="103">
      <t>シュウエキ</t>
    </rPh>
    <rPh sb="103" eb="105">
      <t>ヒリツ</t>
    </rPh>
    <rPh sb="111" eb="113">
      <t>ルイジ</t>
    </rPh>
    <rPh sb="113" eb="115">
      <t>ダンタイ</t>
    </rPh>
    <rPh sb="116" eb="119">
      <t>ヘイキンチ</t>
    </rPh>
    <rPh sb="120" eb="122">
      <t>オオハバ</t>
    </rPh>
    <rPh sb="123" eb="125">
      <t>ウワマワ</t>
    </rPh>
    <rPh sb="130" eb="132">
      <t>キギョウ</t>
    </rPh>
    <rPh sb="132" eb="133">
      <t>サイ</t>
    </rPh>
    <rPh sb="135" eb="138">
      <t>イゾンド</t>
    </rPh>
    <rPh sb="139" eb="140">
      <t>タカ</t>
    </rPh>
    <rPh sb="159" eb="161">
      <t>キギョウ</t>
    </rPh>
    <rPh sb="161" eb="162">
      <t>サイ</t>
    </rPh>
    <rPh sb="162" eb="164">
      <t>ザンダカ</t>
    </rPh>
    <rPh sb="169" eb="170">
      <t>トウゲ</t>
    </rPh>
    <rPh sb="171" eb="172">
      <t>コ</t>
    </rPh>
    <rPh sb="176" eb="178">
      <t>コンゴ</t>
    </rPh>
    <rPh sb="179" eb="181">
      <t>ゲンショウ</t>
    </rPh>
    <rPh sb="183" eb="185">
      <t>ヨテイ</t>
    </rPh>
    <rPh sb="191" eb="193">
      <t>ヘイセイ</t>
    </rPh>
    <rPh sb="195" eb="197">
      <t>ネンド</t>
    </rPh>
    <rPh sb="201" eb="202">
      <t>ネン</t>
    </rPh>
    <rPh sb="202" eb="203">
      <t>ド</t>
    </rPh>
    <rPh sb="207" eb="209">
      <t>ケイエイ</t>
    </rPh>
    <rPh sb="209" eb="211">
      <t>センリャク</t>
    </rPh>
    <rPh sb="212" eb="214">
      <t>スイドウ</t>
    </rPh>
    <rPh sb="214" eb="216">
      <t>ジギョウ</t>
    </rPh>
    <rPh sb="223" eb="225">
      <t>スイドウ</t>
    </rPh>
    <rPh sb="225" eb="227">
      <t>ジギョウ</t>
    </rPh>
    <rPh sb="227" eb="229">
      <t>キホン</t>
    </rPh>
    <rPh sb="229" eb="231">
      <t>ケイカク</t>
    </rPh>
    <rPh sb="232" eb="234">
      <t>サクテイ</t>
    </rPh>
    <rPh sb="235" eb="236">
      <t>ト</t>
    </rPh>
    <rPh sb="237" eb="238">
      <t>ク</t>
    </rPh>
    <rPh sb="245" eb="247">
      <t>ケイカク</t>
    </rPh>
    <rPh sb="251" eb="253">
      <t>ケイエイ</t>
    </rPh>
    <rPh sb="254" eb="257">
      <t>ケンゼンカ</t>
    </rPh>
    <rPh sb="258" eb="260">
      <t>コウリツ</t>
    </rPh>
    <rPh sb="260" eb="261">
      <t>カ</t>
    </rPh>
    <rPh sb="262" eb="263">
      <t>ハカ</t>
    </rPh>
    <phoneticPr fontId="4"/>
  </si>
  <si>
    <t>　有形固定資産減価償却率及び管路経年化率をみると老朽化の度合いは全国平均と比較すると低い傾向にある。
　管路については、下水道工事に伴う老朽管の更新を行なっているため類似団体よりも管路の更新率が高くなっている。
　今後については、経営戦略（水道事業ビジョン）における「管路耐震化更新計画」「アセットマネジメント」により計画的に更新を行なっていく。</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19">
      <t>カ</t>
    </rPh>
    <rPh sb="19" eb="20">
      <t>リツ</t>
    </rPh>
    <rPh sb="24" eb="27">
      <t>ロウキュウカ</t>
    </rPh>
    <rPh sb="28" eb="30">
      <t>ドア</t>
    </rPh>
    <rPh sb="32" eb="34">
      <t>ゼンコク</t>
    </rPh>
    <rPh sb="34" eb="36">
      <t>ヘイキン</t>
    </rPh>
    <rPh sb="37" eb="39">
      <t>ヒカク</t>
    </rPh>
    <rPh sb="42" eb="43">
      <t>ヒク</t>
    </rPh>
    <rPh sb="44" eb="46">
      <t>ケイコウ</t>
    </rPh>
    <rPh sb="52" eb="54">
      <t>カンロ</t>
    </rPh>
    <rPh sb="60" eb="62">
      <t>ゲスイ</t>
    </rPh>
    <rPh sb="62" eb="63">
      <t>ドウ</t>
    </rPh>
    <rPh sb="63" eb="65">
      <t>コウジ</t>
    </rPh>
    <rPh sb="66" eb="67">
      <t>トモナ</t>
    </rPh>
    <rPh sb="68" eb="70">
      <t>ロウキュウ</t>
    </rPh>
    <rPh sb="70" eb="71">
      <t>カン</t>
    </rPh>
    <rPh sb="72" eb="74">
      <t>コウシン</t>
    </rPh>
    <rPh sb="75" eb="76">
      <t>オコ</t>
    </rPh>
    <rPh sb="83" eb="85">
      <t>ルイジ</t>
    </rPh>
    <rPh sb="85" eb="87">
      <t>ダンタイ</t>
    </rPh>
    <rPh sb="90" eb="92">
      <t>カンロ</t>
    </rPh>
    <rPh sb="93" eb="95">
      <t>コウシン</t>
    </rPh>
    <rPh sb="95" eb="96">
      <t>リツ</t>
    </rPh>
    <rPh sb="97" eb="98">
      <t>タカ</t>
    </rPh>
    <rPh sb="107" eb="109">
      <t>コンゴ</t>
    </rPh>
    <rPh sb="115" eb="117">
      <t>ケイエイ</t>
    </rPh>
    <rPh sb="117" eb="119">
      <t>センリャク</t>
    </rPh>
    <rPh sb="120" eb="122">
      <t>スイドウ</t>
    </rPh>
    <rPh sb="122" eb="124">
      <t>ジギョウ</t>
    </rPh>
    <rPh sb="134" eb="136">
      <t>カンロ</t>
    </rPh>
    <rPh sb="136" eb="137">
      <t>タイ</t>
    </rPh>
    <rPh sb="137" eb="138">
      <t>シン</t>
    </rPh>
    <rPh sb="138" eb="139">
      <t>カ</t>
    </rPh>
    <rPh sb="139" eb="141">
      <t>コウシン</t>
    </rPh>
    <rPh sb="141" eb="143">
      <t>ケイカク</t>
    </rPh>
    <rPh sb="159" eb="162">
      <t>ケイカクテキ</t>
    </rPh>
    <rPh sb="163" eb="165">
      <t>コウシン</t>
    </rPh>
    <rPh sb="166" eb="167">
      <t>オコ</t>
    </rPh>
    <phoneticPr fontId="4"/>
  </si>
  <si>
    <t>　単年度における経営成績については大きな問題はないが、企業債残高が平均値を上回っているため、今後の資金管理が重要である。
　平成31年度策定する経営戦略（水道事業ビジョン）で適正な施設及び管路の更新計画及び財政計画により、中長期的に水道事業の安定した経営を行なっていく。</t>
    <rPh sb="1" eb="4">
      <t>タンネンド</t>
    </rPh>
    <rPh sb="8" eb="10">
      <t>ケイエイ</t>
    </rPh>
    <rPh sb="10" eb="12">
      <t>セイセキ</t>
    </rPh>
    <rPh sb="17" eb="18">
      <t>オオ</t>
    </rPh>
    <rPh sb="20" eb="22">
      <t>モンダイ</t>
    </rPh>
    <rPh sb="27" eb="29">
      <t>キギョウ</t>
    </rPh>
    <rPh sb="29" eb="30">
      <t>サイ</t>
    </rPh>
    <rPh sb="30" eb="32">
      <t>ザンダカ</t>
    </rPh>
    <rPh sb="33" eb="36">
      <t>ヘイキンチ</t>
    </rPh>
    <rPh sb="37" eb="39">
      <t>ウワマワ</t>
    </rPh>
    <rPh sb="46" eb="48">
      <t>コンゴ</t>
    </rPh>
    <rPh sb="49" eb="51">
      <t>シキン</t>
    </rPh>
    <rPh sb="51" eb="53">
      <t>カンリ</t>
    </rPh>
    <rPh sb="54" eb="56">
      <t>ジュウヨウ</t>
    </rPh>
    <rPh sb="62" eb="64">
      <t>ヘイセイ</t>
    </rPh>
    <rPh sb="66" eb="68">
      <t>ネンド</t>
    </rPh>
    <rPh sb="68" eb="70">
      <t>サクテイ</t>
    </rPh>
    <rPh sb="72" eb="74">
      <t>ケイエイ</t>
    </rPh>
    <rPh sb="74" eb="76">
      <t>センリャク</t>
    </rPh>
    <rPh sb="77" eb="79">
      <t>スイドウ</t>
    </rPh>
    <rPh sb="79" eb="81">
      <t>ジギョウ</t>
    </rPh>
    <rPh sb="87" eb="89">
      <t>テキセイ</t>
    </rPh>
    <rPh sb="90" eb="92">
      <t>シセツ</t>
    </rPh>
    <rPh sb="92" eb="93">
      <t>オヨ</t>
    </rPh>
    <rPh sb="94" eb="96">
      <t>カンロ</t>
    </rPh>
    <rPh sb="97" eb="99">
      <t>コウシン</t>
    </rPh>
    <rPh sb="99" eb="101">
      <t>ケイカク</t>
    </rPh>
    <rPh sb="101" eb="102">
      <t>オヨ</t>
    </rPh>
    <rPh sb="103" eb="105">
      <t>ザイセイ</t>
    </rPh>
    <rPh sb="105" eb="107">
      <t>ケイカク</t>
    </rPh>
    <rPh sb="111" eb="115">
      <t>チュウチョウキテキ</t>
    </rPh>
    <rPh sb="116" eb="118">
      <t>スイドウ</t>
    </rPh>
    <rPh sb="118" eb="120">
      <t>ジギョウ</t>
    </rPh>
    <rPh sb="121" eb="123">
      <t>アンテイ</t>
    </rPh>
    <rPh sb="125" eb="127">
      <t>ケイエイ</t>
    </rPh>
    <rPh sb="128" eb="129">
      <t>オコ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</si>
</sst>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2.23</c:v>
                </c:pt>
                <c:pt idx="1">
                  <c:v>2.69</c:v>
                </c:pt>
                <c:pt idx="2">
                  <c:v>1.46</c:v>
                </c:pt>
                <c:pt idx="3">
                  <c:v>1.18</c:v>
                </c:pt>
                <c:pt idx="4">
                  <c:v>2.0099999999999998</c:v>
                </c:pt>
              </c:numCache>
            </c:numRef>
          </c:val>
          <c:extLst xmlns:c16r2="http://schemas.microsoft.com/office/drawing/2015/06/chart">
            <c:ext xmlns:c16="http://schemas.microsoft.com/office/drawing/2014/chart" uri="{C3380CC4-5D6E-409C-BE32-E72D297353CC}">
              <c16:uniqueId val="{00000000-ACD2-42A0-A2CF-9D2DEEEB4D81}"/>
            </c:ext>
          </c:extLst>
        </c:ser>
        <c:dLbls>
          <c:showLegendKey val="0"/>
          <c:showVal val="0"/>
          <c:showCatName val="0"/>
          <c:showSerName val="0"/>
          <c:showPercent val="0"/>
          <c:showBubbleSize val="0"/>
        </c:dLbls>
        <c:gapWidth val="150"/>
        <c:axId val="317572904"/>
        <c:axId val="31760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ACD2-42A0-A2CF-9D2DEEEB4D81}"/>
            </c:ext>
          </c:extLst>
        </c:ser>
        <c:dLbls>
          <c:showLegendKey val="0"/>
          <c:showVal val="0"/>
          <c:showCatName val="0"/>
          <c:showSerName val="0"/>
          <c:showPercent val="0"/>
          <c:showBubbleSize val="0"/>
        </c:dLbls>
        <c:marker val="1"/>
        <c:smooth val="0"/>
        <c:axId val="317572904"/>
        <c:axId val="317605992"/>
      </c:lineChart>
      <c:dateAx>
        <c:axId val="317572904"/>
        <c:scaling>
          <c:orientation val="minMax"/>
        </c:scaling>
        <c:delete val="1"/>
        <c:axPos val="b"/>
        <c:numFmt formatCode="ge" sourceLinked="1"/>
        <c:majorTickMark val="none"/>
        <c:minorTickMark val="none"/>
        <c:tickLblPos val="none"/>
        <c:crossAx val="317605992"/>
        <c:crosses val="autoZero"/>
        <c:auto val="1"/>
        <c:lblOffset val="100"/>
        <c:baseTimeUnit val="years"/>
      </c:dateAx>
      <c:valAx>
        <c:axId val="31760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7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51.59</c:v>
                </c:pt>
                <c:pt idx="1">
                  <c:v>51.13</c:v>
                </c:pt>
                <c:pt idx="2">
                  <c:v>27.15</c:v>
                </c:pt>
                <c:pt idx="3">
                  <c:v>29.3</c:v>
                </c:pt>
                <c:pt idx="4">
                  <c:v>29.5</c:v>
                </c:pt>
              </c:numCache>
            </c:numRef>
          </c:val>
          <c:extLst xmlns:c16r2="http://schemas.microsoft.com/office/drawing/2015/06/chart">
            <c:ext xmlns:c16="http://schemas.microsoft.com/office/drawing/2014/chart" uri="{C3380CC4-5D6E-409C-BE32-E72D297353CC}">
              <c16:uniqueId val="{00000000-513E-45A5-B528-E7AF0C4DB359}"/>
            </c:ext>
          </c:extLst>
        </c:ser>
        <c:dLbls>
          <c:showLegendKey val="0"/>
          <c:showVal val="0"/>
          <c:showCatName val="0"/>
          <c:showSerName val="0"/>
          <c:showPercent val="0"/>
          <c:showBubbleSize val="0"/>
        </c:dLbls>
        <c:gapWidth val="150"/>
        <c:axId val="318512320"/>
        <c:axId val="31851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513E-45A5-B528-E7AF0C4DB359}"/>
            </c:ext>
          </c:extLst>
        </c:ser>
        <c:dLbls>
          <c:showLegendKey val="0"/>
          <c:showVal val="0"/>
          <c:showCatName val="0"/>
          <c:showSerName val="0"/>
          <c:showPercent val="0"/>
          <c:showBubbleSize val="0"/>
        </c:dLbls>
        <c:marker val="1"/>
        <c:smooth val="0"/>
        <c:axId val="318512320"/>
        <c:axId val="318512712"/>
      </c:lineChart>
      <c:dateAx>
        <c:axId val="318512320"/>
        <c:scaling>
          <c:orientation val="minMax"/>
        </c:scaling>
        <c:delete val="1"/>
        <c:axPos val="b"/>
        <c:numFmt formatCode="ge" sourceLinked="1"/>
        <c:majorTickMark val="none"/>
        <c:minorTickMark val="none"/>
        <c:tickLblPos val="none"/>
        <c:crossAx val="318512712"/>
        <c:crosses val="autoZero"/>
        <c:auto val="1"/>
        <c:lblOffset val="100"/>
        <c:baseTimeUnit val="years"/>
      </c:dateAx>
      <c:valAx>
        <c:axId val="31851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73.27</c:v>
                </c:pt>
                <c:pt idx="1">
                  <c:v>72.290000000000006</c:v>
                </c:pt>
                <c:pt idx="2">
                  <c:v>86.61</c:v>
                </c:pt>
                <c:pt idx="3">
                  <c:v>80.709999999999994</c:v>
                </c:pt>
                <c:pt idx="4">
                  <c:v>80.430000000000007</c:v>
                </c:pt>
              </c:numCache>
            </c:numRef>
          </c:val>
          <c:extLst xmlns:c16r2="http://schemas.microsoft.com/office/drawing/2015/06/chart">
            <c:ext xmlns:c16="http://schemas.microsoft.com/office/drawing/2014/chart" uri="{C3380CC4-5D6E-409C-BE32-E72D297353CC}">
              <c16:uniqueId val="{00000000-4FFF-46A3-B8BA-2363B06C23F2}"/>
            </c:ext>
          </c:extLst>
        </c:ser>
        <c:dLbls>
          <c:showLegendKey val="0"/>
          <c:showVal val="0"/>
          <c:showCatName val="0"/>
          <c:showSerName val="0"/>
          <c:showPercent val="0"/>
          <c:showBubbleSize val="0"/>
        </c:dLbls>
        <c:gapWidth val="150"/>
        <c:axId val="318513888"/>
        <c:axId val="31851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4FFF-46A3-B8BA-2363B06C23F2}"/>
            </c:ext>
          </c:extLst>
        </c:ser>
        <c:dLbls>
          <c:showLegendKey val="0"/>
          <c:showVal val="0"/>
          <c:showCatName val="0"/>
          <c:showSerName val="0"/>
          <c:showPercent val="0"/>
          <c:showBubbleSize val="0"/>
        </c:dLbls>
        <c:marker val="1"/>
        <c:smooth val="0"/>
        <c:axId val="318513888"/>
        <c:axId val="318514280"/>
      </c:lineChart>
      <c:dateAx>
        <c:axId val="318513888"/>
        <c:scaling>
          <c:orientation val="minMax"/>
        </c:scaling>
        <c:delete val="1"/>
        <c:axPos val="b"/>
        <c:numFmt formatCode="ge" sourceLinked="1"/>
        <c:majorTickMark val="none"/>
        <c:minorTickMark val="none"/>
        <c:tickLblPos val="none"/>
        <c:crossAx val="318514280"/>
        <c:crosses val="autoZero"/>
        <c:auto val="1"/>
        <c:lblOffset val="100"/>
        <c:baseTimeUnit val="years"/>
      </c:dateAx>
      <c:valAx>
        <c:axId val="3185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104.2</c:v>
                </c:pt>
                <c:pt idx="1">
                  <c:v>106.75</c:v>
                </c:pt>
                <c:pt idx="2">
                  <c:v>110.18</c:v>
                </c:pt>
                <c:pt idx="3">
                  <c:v>124.3</c:v>
                </c:pt>
                <c:pt idx="4">
                  <c:v>125.65</c:v>
                </c:pt>
              </c:numCache>
            </c:numRef>
          </c:val>
          <c:extLst xmlns:c16r2="http://schemas.microsoft.com/office/drawing/2015/06/chart">
            <c:ext xmlns:c16="http://schemas.microsoft.com/office/drawing/2014/chart" uri="{C3380CC4-5D6E-409C-BE32-E72D297353CC}">
              <c16:uniqueId val="{00000000-6F62-49DC-B4E4-DDCD55F215F2}"/>
            </c:ext>
          </c:extLst>
        </c:ser>
        <c:dLbls>
          <c:showLegendKey val="0"/>
          <c:showVal val="0"/>
          <c:showCatName val="0"/>
          <c:showSerName val="0"/>
          <c:showPercent val="0"/>
          <c:showBubbleSize val="0"/>
        </c:dLbls>
        <c:gapWidth val="150"/>
        <c:axId val="317536280"/>
        <c:axId val="31753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6F62-49DC-B4E4-DDCD55F215F2}"/>
            </c:ext>
          </c:extLst>
        </c:ser>
        <c:dLbls>
          <c:showLegendKey val="0"/>
          <c:showVal val="0"/>
          <c:showCatName val="0"/>
          <c:showSerName val="0"/>
          <c:showPercent val="0"/>
          <c:showBubbleSize val="0"/>
        </c:dLbls>
        <c:marker val="1"/>
        <c:smooth val="0"/>
        <c:axId val="317536280"/>
        <c:axId val="317536664"/>
      </c:lineChart>
      <c:dateAx>
        <c:axId val="317536280"/>
        <c:scaling>
          <c:orientation val="minMax"/>
        </c:scaling>
        <c:delete val="1"/>
        <c:axPos val="b"/>
        <c:numFmt formatCode="ge" sourceLinked="1"/>
        <c:majorTickMark val="none"/>
        <c:minorTickMark val="none"/>
        <c:tickLblPos val="none"/>
        <c:crossAx val="317536664"/>
        <c:crosses val="autoZero"/>
        <c:auto val="1"/>
        <c:lblOffset val="100"/>
        <c:baseTimeUnit val="years"/>
      </c:dateAx>
      <c:valAx>
        <c:axId val="317536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753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33.44</c:v>
                </c:pt>
                <c:pt idx="1">
                  <c:v>38.24</c:v>
                </c:pt>
                <c:pt idx="2">
                  <c:v>39.29</c:v>
                </c:pt>
                <c:pt idx="3">
                  <c:v>40.68</c:v>
                </c:pt>
                <c:pt idx="4">
                  <c:v>41.95</c:v>
                </c:pt>
              </c:numCache>
            </c:numRef>
          </c:val>
          <c:extLst xmlns:c16r2="http://schemas.microsoft.com/office/drawing/2015/06/chart">
            <c:ext xmlns:c16="http://schemas.microsoft.com/office/drawing/2014/chart" uri="{C3380CC4-5D6E-409C-BE32-E72D297353CC}">
              <c16:uniqueId val="{00000000-B4E4-4E90-9C11-DB4316E606E4}"/>
            </c:ext>
          </c:extLst>
        </c:ser>
        <c:dLbls>
          <c:showLegendKey val="0"/>
          <c:showVal val="0"/>
          <c:showCatName val="0"/>
          <c:showSerName val="0"/>
          <c:showPercent val="0"/>
          <c:showBubbleSize val="0"/>
        </c:dLbls>
        <c:gapWidth val="150"/>
        <c:axId val="318007808"/>
        <c:axId val="3180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B4E4-4E90-9C11-DB4316E606E4}"/>
            </c:ext>
          </c:extLst>
        </c:ser>
        <c:dLbls>
          <c:showLegendKey val="0"/>
          <c:showVal val="0"/>
          <c:showCatName val="0"/>
          <c:showSerName val="0"/>
          <c:showPercent val="0"/>
          <c:showBubbleSize val="0"/>
        </c:dLbls>
        <c:marker val="1"/>
        <c:smooth val="0"/>
        <c:axId val="318007808"/>
        <c:axId val="318012288"/>
      </c:lineChart>
      <c:dateAx>
        <c:axId val="318007808"/>
        <c:scaling>
          <c:orientation val="minMax"/>
        </c:scaling>
        <c:delete val="1"/>
        <c:axPos val="b"/>
        <c:numFmt formatCode="ge" sourceLinked="1"/>
        <c:majorTickMark val="none"/>
        <c:minorTickMark val="none"/>
        <c:tickLblPos val="none"/>
        <c:crossAx val="318012288"/>
        <c:crosses val="autoZero"/>
        <c:auto val="1"/>
        <c:lblOffset val="100"/>
        <c:baseTimeUnit val="years"/>
      </c:dateAx>
      <c:valAx>
        <c:axId val="3180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7.4</c:v>
                </c:pt>
                <c:pt idx="1">
                  <c:v>6.79</c:v>
                </c:pt>
                <c:pt idx="2">
                  <c:v>7.14</c:v>
                </c:pt>
                <c:pt idx="3">
                  <c:v>6.46</c:v>
                </c:pt>
                <c:pt idx="4" formatCode="#,##0.00;&quot;△&quot;#,##0.00">
                  <c:v>0</c:v>
                </c:pt>
              </c:numCache>
            </c:numRef>
          </c:val>
          <c:extLst xmlns:c16r2="http://schemas.microsoft.com/office/drawing/2015/06/chart">
            <c:ext xmlns:c16="http://schemas.microsoft.com/office/drawing/2014/chart" uri="{C3380CC4-5D6E-409C-BE32-E72D297353CC}">
              <c16:uniqueId val="{00000000-73B7-4F4E-AF54-F367FA6336D7}"/>
            </c:ext>
          </c:extLst>
        </c:ser>
        <c:dLbls>
          <c:showLegendKey val="0"/>
          <c:showVal val="0"/>
          <c:showCatName val="0"/>
          <c:showSerName val="0"/>
          <c:showPercent val="0"/>
          <c:showBubbleSize val="0"/>
        </c:dLbls>
        <c:gapWidth val="150"/>
        <c:axId val="318054696"/>
        <c:axId val="31805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73B7-4F4E-AF54-F367FA6336D7}"/>
            </c:ext>
          </c:extLst>
        </c:ser>
        <c:dLbls>
          <c:showLegendKey val="0"/>
          <c:showVal val="0"/>
          <c:showCatName val="0"/>
          <c:showSerName val="0"/>
          <c:showPercent val="0"/>
          <c:showBubbleSize val="0"/>
        </c:dLbls>
        <c:marker val="1"/>
        <c:smooth val="0"/>
        <c:axId val="318054696"/>
        <c:axId val="318055088"/>
      </c:lineChart>
      <c:dateAx>
        <c:axId val="318054696"/>
        <c:scaling>
          <c:orientation val="minMax"/>
        </c:scaling>
        <c:delete val="1"/>
        <c:axPos val="b"/>
        <c:numFmt formatCode="ge" sourceLinked="1"/>
        <c:majorTickMark val="none"/>
        <c:minorTickMark val="none"/>
        <c:tickLblPos val="none"/>
        <c:crossAx val="318055088"/>
        <c:crosses val="autoZero"/>
        <c:auto val="1"/>
        <c:lblOffset val="100"/>
        <c:baseTimeUnit val="years"/>
      </c:dateAx>
      <c:valAx>
        <c:axId val="31805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5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08-4DA9-876C-B68D0D955632}"/>
            </c:ext>
          </c:extLst>
        </c:ser>
        <c:dLbls>
          <c:showLegendKey val="0"/>
          <c:showVal val="0"/>
          <c:showCatName val="0"/>
          <c:showSerName val="0"/>
          <c:showPercent val="0"/>
          <c:showBubbleSize val="0"/>
        </c:dLbls>
        <c:gapWidth val="150"/>
        <c:axId val="318056264"/>
        <c:axId val="31805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0808-4DA9-876C-B68D0D955632}"/>
            </c:ext>
          </c:extLst>
        </c:ser>
        <c:dLbls>
          <c:showLegendKey val="0"/>
          <c:showVal val="0"/>
          <c:showCatName val="0"/>
          <c:showSerName val="0"/>
          <c:showPercent val="0"/>
          <c:showBubbleSize val="0"/>
        </c:dLbls>
        <c:marker val="1"/>
        <c:smooth val="0"/>
        <c:axId val="318056264"/>
        <c:axId val="318056656"/>
      </c:lineChart>
      <c:dateAx>
        <c:axId val="318056264"/>
        <c:scaling>
          <c:orientation val="minMax"/>
        </c:scaling>
        <c:delete val="1"/>
        <c:axPos val="b"/>
        <c:numFmt formatCode="ge" sourceLinked="1"/>
        <c:majorTickMark val="none"/>
        <c:minorTickMark val="none"/>
        <c:tickLblPos val="none"/>
        <c:crossAx val="318056656"/>
        <c:crosses val="autoZero"/>
        <c:auto val="1"/>
        <c:lblOffset val="100"/>
        <c:baseTimeUnit val="years"/>
      </c:dateAx>
      <c:valAx>
        <c:axId val="31805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05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1708.21</c:v>
                </c:pt>
                <c:pt idx="1">
                  <c:v>149.94999999999999</c:v>
                </c:pt>
                <c:pt idx="2">
                  <c:v>143.65</c:v>
                </c:pt>
                <c:pt idx="3">
                  <c:v>167.46</c:v>
                </c:pt>
                <c:pt idx="4">
                  <c:v>181.34</c:v>
                </c:pt>
              </c:numCache>
            </c:numRef>
          </c:val>
          <c:extLst xmlns:c16r2="http://schemas.microsoft.com/office/drawing/2015/06/chart">
            <c:ext xmlns:c16="http://schemas.microsoft.com/office/drawing/2014/chart" uri="{C3380CC4-5D6E-409C-BE32-E72D297353CC}">
              <c16:uniqueId val="{00000000-FBD0-4E32-8CCF-265F7B1CD610}"/>
            </c:ext>
          </c:extLst>
        </c:ser>
        <c:dLbls>
          <c:showLegendKey val="0"/>
          <c:showVal val="0"/>
          <c:showCatName val="0"/>
          <c:showSerName val="0"/>
          <c:showPercent val="0"/>
          <c:showBubbleSize val="0"/>
        </c:dLbls>
        <c:gapWidth val="150"/>
        <c:axId val="318057832"/>
        <c:axId val="31805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FBD0-4E32-8CCF-265F7B1CD610}"/>
            </c:ext>
          </c:extLst>
        </c:ser>
        <c:dLbls>
          <c:showLegendKey val="0"/>
          <c:showVal val="0"/>
          <c:showCatName val="0"/>
          <c:showSerName val="0"/>
          <c:showPercent val="0"/>
          <c:showBubbleSize val="0"/>
        </c:dLbls>
        <c:marker val="1"/>
        <c:smooth val="0"/>
        <c:axId val="318057832"/>
        <c:axId val="318058224"/>
      </c:lineChart>
      <c:dateAx>
        <c:axId val="318057832"/>
        <c:scaling>
          <c:orientation val="minMax"/>
        </c:scaling>
        <c:delete val="1"/>
        <c:axPos val="b"/>
        <c:numFmt formatCode="ge" sourceLinked="1"/>
        <c:majorTickMark val="none"/>
        <c:minorTickMark val="none"/>
        <c:tickLblPos val="none"/>
        <c:crossAx val="318058224"/>
        <c:crosses val="autoZero"/>
        <c:auto val="1"/>
        <c:lblOffset val="100"/>
        <c:baseTimeUnit val="years"/>
      </c:dateAx>
      <c:valAx>
        <c:axId val="31805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0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699.56</c:v>
                </c:pt>
                <c:pt idx="1">
                  <c:v>712</c:v>
                </c:pt>
                <c:pt idx="2">
                  <c:v>629.88</c:v>
                </c:pt>
                <c:pt idx="3">
                  <c:v>556.35</c:v>
                </c:pt>
                <c:pt idx="4">
                  <c:v>526.92999999999995</c:v>
                </c:pt>
              </c:numCache>
            </c:numRef>
          </c:val>
          <c:extLst xmlns:c16r2="http://schemas.microsoft.com/office/drawing/2015/06/chart">
            <c:ext xmlns:c16="http://schemas.microsoft.com/office/drawing/2014/chart" uri="{C3380CC4-5D6E-409C-BE32-E72D297353CC}">
              <c16:uniqueId val="{00000000-3AD1-49E1-81F5-13CAA69BD3BE}"/>
            </c:ext>
          </c:extLst>
        </c:ser>
        <c:dLbls>
          <c:showLegendKey val="0"/>
          <c:showVal val="0"/>
          <c:showCatName val="0"/>
          <c:showSerName val="0"/>
          <c:showPercent val="0"/>
          <c:showBubbleSize val="0"/>
        </c:dLbls>
        <c:gapWidth val="150"/>
        <c:axId val="318059400"/>
        <c:axId val="31805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3AD1-49E1-81F5-13CAA69BD3BE}"/>
            </c:ext>
          </c:extLst>
        </c:ser>
        <c:dLbls>
          <c:showLegendKey val="0"/>
          <c:showVal val="0"/>
          <c:showCatName val="0"/>
          <c:showSerName val="0"/>
          <c:showPercent val="0"/>
          <c:showBubbleSize val="0"/>
        </c:dLbls>
        <c:marker val="1"/>
        <c:smooth val="0"/>
        <c:axId val="318059400"/>
        <c:axId val="318059792"/>
      </c:lineChart>
      <c:dateAx>
        <c:axId val="318059400"/>
        <c:scaling>
          <c:orientation val="minMax"/>
        </c:scaling>
        <c:delete val="1"/>
        <c:axPos val="b"/>
        <c:numFmt formatCode="ge" sourceLinked="1"/>
        <c:majorTickMark val="none"/>
        <c:minorTickMark val="none"/>
        <c:tickLblPos val="none"/>
        <c:crossAx val="318059792"/>
        <c:crosses val="autoZero"/>
        <c:auto val="1"/>
        <c:lblOffset val="100"/>
        <c:baseTimeUnit val="years"/>
      </c:dateAx>
      <c:valAx>
        <c:axId val="31805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05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102.08</c:v>
                </c:pt>
                <c:pt idx="1">
                  <c:v>103.8</c:v>
                </c:pt>
                <c:pt idx="2">
                  <c:v>109.05</c:v>
                </c:pt>
                <c:pt idx="3">
                  <c:v>125.07</c:v>
                </c:pt>
                <c:pt idx="4">
                  <c:v>126.88</c:v>
                </c:pt>
              </c:numCache>
            </c:numRef>
          </c:val>
          <c:extLst xmlns:c16r2="http://schemas.microsoft.com/office/drawing/2015/06/chart">
            <c:ext xmlns:c16="http://schemas.microsoft.com/office/drawing/2014/chart" uri="{C3380CC4-5D6E-409C-BE32-E72D297353CC}">
              <c16:uniqueId val="{00000000-9AD2-4896-B4ED-06EB0D356EA8}"/>
            </c:ext>
          </c:extLst>
        </c:ser>
        <c:dLbls>
          <c:showLegendKey val="0"/>
          <c:showVal val="0"/>
          <c:showCatName val="0"/>
          <c:showSerName val="0"/>
          <c:showPercent val="0"/>
          <c:showBubbleSize val="0"/>
        </c:dLbls>
        <c:gapWidth val="150"/>
        <c:axId val="318060968"/>
        <c:axId val="31806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9AD2-4896-B4ED-06EB0D356EA8}"/>
            </c:ext>
          </c:extLst>
        </c:ser>
        <c:dLbls>
          <c:showLegendKey val="0"/>
          <c:showVal val="0"/>
          <c:showCatName val="0"/>
          <c:showSerName val="0"/>
          <c:showPercent val="0"/>
          <c:showBubbleSize val="0"/>
        </c:dLbls>
        <c:marker val="1"/>
        <c:smooth val="0"/>
        <c:axId val="318060968"/>
        <c:axId val="318061360"/>
      </c:lineChart>
      <c:dateAx>
        <c:axId val="318060968"/>
        <c:scaling>
          <c:orientation val="minMax"/>
        </c:scaling>
        <c:delete val="1"/>
        <c:axPos val="b"/>
        <c:numFmt formatCode="ge" sourceLinked="1"/>
        <c:majorTickMark val="none"/>
        <c:minorTickMark val="none"/>
        <c:tickLblPos val="none"/>
        <c:crossAx val="318061360"/>
        <c:crosses val="autoZero"/>
        <c:auto val="1"/>
        <c:lblOffset val="100"/>
        <c:baseTimeUnit val="years"/>
      </c:dateAx>
      <c:valAx>
        <c:axId val="31806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6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146.38999999999999</c:v>
                </c:pt>
                <c:pt idx="1">
                  <c:v>144.27000000000001</c:v>
                </c:pt>
                <c:pt idx="2">
                  <c:v>150.93</c:v>
                </c:pt>
                <c:pt idx="3">
                  <c:v>143.68</c:v>
                </c:pt>
                <c:pt idx="4">
                  <c:v>141.61000000000001</c:v>
                </c:pt>
              </c:numCache>
            </c:numRef>
          </c:val>
          <c:extLst xmlns:c16r2="http://schemas.microsoft.com/office/drawing/2015/06/chart">
            <c:ext xmlns:c16="http://schemas.microsoft.com/office/drawing/2014/chart" uri="{C3380CC4-5D6E-409C-BE32-E72D297353CC}">
              <c16:uniqueId val="{00000000-DC71-465B-9059-7C7EA6332075}"/>
            </c:ext>
          </c:extLst>
        </c:ser>
        <c:dLbls>
          <c:showLegendKey val="0"/>
          <c:showVal val="0"/>
          <c:showCatName val="0"/>
          <c:showSerName val="0"/>
          <c:showPercent val="0"/>
          <c:showBubbleSize val="0"/>
        </c:dLbls>
        <c:gapWidth val="150"/>
        <c:axId val="318510752"/>
        <c:axId val="31851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DC71-465B-9059-7C7EA6332075}"/>
            </c:ext>
          </c:extLst>
        </c:ser>
        <c:dLbls>
          <c:showLegendKey val="0"/>
          <c:showVal val="0"/>
          <c:showCatName val="0"/>
          <c:showSerName val="0"/>
          <c:showPercent val="0"/>
          <c:showBubbleSize val="0"/>
        </c:dLbls>
        <c:marker val="1"/>
        <c:smooth val="0"/>
        <c:axId val="318510752"/>
        <c:axId val="318511144"/>
      </c:lineChart>
      <c:dateAx>
        <c:axId val="318510752"/>
        <c:scaling>
          <c:orientation val="minMax"/>
        </c:scaling>
        <c:delete val="1"/>
        <c:axPos val="b"/>
        <c:numFmt formatCode="ge" sourceLinked="1"/>
        <c:majorTickMark val="none"/>
        <c:minorTickMark val="none"/>
        <c:tickLblPos val="none"/>
        <c:crossAx val="318511144"/>
        <c:crosses val="autoZero"/>
        <c:auto val="1"/>
        <c:lblOffset val="100"/>
        <c:baseTimeUnit val="years"/>
      </c:dateAx>
      <c:valAx>
        <c:axId val="31851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8" zoomScaleNormal="100" workbookViewId="0">
      <selection activeCell="AV56" sqref="AV56:BI5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鳥取県　琴浦町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17785</v>
      </c>
      <c r="AM8" s="59"/>
      <c r="AN8" s="59"/>
      <c r="AO8" s="59"/>
      <c r="AP8" s="59"/>
      <c r="AQ8" s="59"/>
      <c r="AR8" s="59"/>
      <c r="AS8" s="59"/>
      <c r="AT8" s="50">
        <f>データ!$S$6</f>
        <v>139.97</v>
      </c>
      <c r="AU8" s="51"/>
      <c r="AV8" s="51"/>
      <c r="AW8" s="51"/>
      <c r="AX8" s="51"/>
      <c r="AY8" s="51"/>
      <c r="AZ8" s="51"/>
      <c r="BA8" s="51"/>
      <c r="BB8" s="52">
        <f>データ!$T$6</f>
        <v>127.06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61.12</v>
      </c>
      <c r="J10" s="51"/>
      <c r="K10" s="51"/>
      <c r="L10" s="51"/>
      <c r="M10" s="51"/>
      <c r="N10" s="51"/>
      <c r="O10" s="62"/>
      <c r="P10" s="52">
        <f>データ!$P$6</f>
        <v>91</v>
      </c>
      <c r="Q10" s="52"/>
      <c r="R10" s="52"/>
      <c r="S10" s="52"/>
      <c r="T10" s="52"/>
      <c r="U10" s="52"/>
      <c r="V10" s="52"/>
      <c r="W10" s="59">
        <f>データ!$Q$6</f>
        <v>3513</v>
      </c>
      <c r="X10" s="59"/>
      <c r="Y10" s="59"/>
      <c r="Z10" s="59"/>
      <c r="AA10" s="59"/>
      <c r="AB10" s="59"/>
      <c r="AC10" s="59"/>
      <c r="AD10" s="2"/>
      <c r="AE10" s="2"/>
      <c r="AF10" s="2"/>
      <c r="AG10" s="2"/>
      <c r="AH10" s="4"/>
      <c r="AI10" s="4"/>
      <c r="AJ10" s="4"/>
      <c r="AK10" s="4"/>
      <c r="AL10" s="59">
        <f>データ!$U$6</f>
        <v>16064</v>
      </c>
      <c r="AM10" s="59"/>
      <c r="AN10" s="59"/>
      <c r="AO10" s="59"/>
      <c r="AP10" s="59"/>
      <c r="AQ10" s="59"/>
      <c r="AR10" s="59"/>
      <c r="AS10" s="59"/>
      <c r="AT10" s="50">
        <f>データ!$V$6</f>
        <v>13.42</v>
      </c>
      <c r="AU10" s="51"/>
      <c r="AV10" s="51"/>
      <c r="AW10" s="51"/>
      <c r="AX10" s="51"/>
      <c r="AY10" s="51"/>
      <c r="AZ10" s="51"/>
      <c r="BA10" s="51"/>
      <c r="BB10" s="52">
        <f>データ!$W$6</f>
        <v>1197.02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1Ql4vMuv3kPkoCA4OVioDsHKxhuTVo3941ui99QLclyiDWlGHXJ4fppU8e9K5JpiKVKq6i7veBL1UL+0b1xfw==" saltValue="xaJu2iXsXncfHbXYoJhxh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313718</v>
      </c>
      <c r="D6" s="33">
        <f t="shared" si="3"/>
        <v>46</v>
      </c>
      <c r="E6" s="33">
        <f t="shared" si="3"/>
        <v>1</v>
      </c>
      <c r="F6" s="33">
        <f t="shared" si="3"/>
        <v>0</v>
      </c>
      <c r="G6" s="33">
        <f t="shared" si="3"/>
        <v>1</v>
      </c>
      <c r="H6" s="33" t="str">
        <f t="shared" si="3"/>
        <v>鳥取県　琴浦町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61.12</v>
      </c>
      <c r="P6" s="34">
        <f t="shared" si="3"/>
        <v>91</v>
      </c>
      <c r="Q6" s="34">
        <f t="shared" si="3"/>
        <v>3513</v>
      </c>
      <c r="R6" s="34">
        <f t="shared" si="3"/>
        <v>17785</v>
      </c>
      <c r="S6" s="34">
        <f t="shared" si="3"/>
        <v>139.97</v>
      </c>
      <c r="T6" s="34">
        <f t="shared" si="3"/>
        <v>127.06</v>
      </c>
      <c r="U6" s="34">
        <f t="shared" si="3"/>
        <v>16064</v>
      </c>
      <c r="V6" s="34">
        <f t="shared" si="3"/>
        <v>13.42</v>
      </c>
      <c r="W6" s="34">
        <f t="shared" si="3"/>
        <v>1197.02</v>
      </c>
      <c r="X6" s="35">
        <f>IF(X7="",NA(),X7)</f>
        <v>104.2</v>
      </c>
      <c r="Y6" s="35">
        <f t="shared" ref="Y6:AG6" si="4">IF(Y7="",NA(),Y7)</f>
        <v>106.75</v>
      </c>
      <c r="Z6" s="35">
        <f t="shared" si="4"/>
        <v>110.18</v>
      </c>
      <c r="AA6" s="35">
        <f t="shared" si="4"/>
        <v>124.3</v>
      </c>
      <c r="AB6" s="35">
        <f t="shared" si="4"/>
        <v>125.65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1708.21</v>
      </c>
      <c r="AU6" s="35">
        <f t="shared" ref="AU6:BC6" si="6">IF(AU7="",NA(),AU7)</f>
        <v>149.94999999999999</v>
      </c>
      <c r="AV6" s="35">
        <f t="shared" si="6"/>
        <v>143.65</v>
      </c>
      <c r="AW6" s="35">
        <f t="shared" si="6"/>
        <v>167.46</v>
      </c>
      <c r="AX6" s="35">
        <f t="shared" si="6"/>
        <v>181.34</v>
      </c>
      <c r="AY6" s="35">
        <f t="shared" si="6"/>
        <v>963.24</v>
      </c>
      <c r="AZ6" s="35">
        <f t="shared" si="6"/>
        <v>381.53</v>
      </c>
      <c r="BA6" s="35">
        <f t="shared" si="6"/>
        <v>391.54</v>
      </c>
      <c r="BB6" s="35">
        <f t="shared" si="6"/>
        <v>384.34</v>
      </c>
      <c r="BC6" s="35">
        <f t="shared" si="6"/>
        <v>359.47</v>
      </c>
      <c r="BD6" s="34" t="str">
        <f>IF(BD7="","",IF(BD7="-","【-】","【"&amp;SUBSTITUTE(TEXT(BD7,"#,##0.00"),"-","△")&amp;"】"))</f>
        <v>【264.34】</v>
      </c>
      <c r="BE6" s="35">
        <f>IF(BE7="",NA(),BE7)</f>
        <v>699.56</v>
      </c>
      <c r="BF6" s="35">
        <f t="shared" ref="BF6:BN6" si="7">IF(BF7="",NA(),BF7)</f>
        <v>712</v>
      </c>
      <c r="BG6" s="35">
        <f t="shared" si="7"/>
        <v>629.88</v>
      </c>
      <c r="BH6" s="35">
        <f t="shared" si="7"/>
        <v>556.35</v>
      </c>
      <c r="BI6" s="35">
        <f t="shared" si="7"/>
        <v>526.92999999999995</v>
      </c>
      <c r="BJ6" s="35">
        <f t="shared" si="7"/>
        <v>400.38</v>
      </c>
      <c r="BK6" s="35">
        <f t="shared" si="7"/>
        <v>393.27</v>
      </c>
      <c r="BL6" s="35">
        <f t="shared" si="7"/>
        <v>386.97</v>
      </c>
      <c r="BM6" s="35">
        <f t="shared" si="7"/>
        <v>380.58</v>
      </c>
      <c r="BN6" s="35">
        <f t="shared" si="7"/>
        <v>401.79</v>
      </c>
      <c r="BO6" s="34" t="str">
        <f>IF(BO7="","",IF(BO7="-","【-】","【"&amp;SUBSTITUTE(TEXT(BO7,"#,##0.00"),"-","△")&amp;"】"))</f>
        <v>【274.27】</v>
      </c>
      <c r="BP6" s="35">
        <f>IF(BP7="",NA(),BP7)</f>
        <v>102.08</v>
      </c>
      <c r="BQ6" s="35">
        <f t="shared" ref="BQ6:BY6" si="8">IF(BQ7="",NA(),BQ7)</f>
        <v>103.8</v>
      </c>
      <c r="BR6" s="35">
        <f t="shared" si="8"/>
        <v>109.05</v>
      </c>
      <c r="BS6" s="35">
        <f t="shared" si="8"/>
        <v>125.07</v>
      </c>
      <c r="BT6" s="35">
        <f t="shared" si="8"/>
        <v>126.88</v>
      </c>
      <c r="BU6" s="35">
        <f t="shared" si="8"/>
        <v>96.56</v>
      </c>
      <c r="BV6" s="35">
        <f t="shared" si="8"/>
        <v>100.47</v>
      </c>
      <c r="BW6" s="35">
        <f t="shared" si="8"/>
        <v>101.72</v>
      </c>
      <c r="BX6" s="35">
        <f t="shared" si="8"/>
        <v>102.38</v>
      </c>
      <c r="BY6" s="35">
        <f t="shared" si="8"/>
        <v>100.12</v>
      </c>
      <c r="BZ6" s="34" t="str">
        <f>IF(BZ7="","",IF(BZ7="-","【-】","【"&amp;SUBSTITUTE(TEXT(BZ7,"#,##0.00"),"-","△")&amp;"】"))</f>
        <v>【104.36】</v>
      </c>
      <c r="CA6" s="35">
        <f>IF(CA7="",NA(),CA7)</f>
        <v>146.38999999999999</v>
      </c>
      <c r="CB6" s="35">
        <f t="shared" ref="CB6:CJ6" si="9">IF(CB7="",NA(),CB7)</f>
        <v>144.27000000000001</v>
      </c>
      <c r="CC6" s="35">
        <f t="shared" si="9"/>
        <v>150.93</v>
      </c>
      <c r="CD6" s="35">
        <f t="shared" si="9"/>
        <v>143.68</v>
      </c>
      <c r="CE6" s="35">
        <f t="shared" si="9"/>
        <v>141.61000000000001</v>
      </c>
      <c r="CF6" s="35">
        <f t="shared" si="9"/>
        <v>177.14</v>
      </c>
      <c r="CG6" s="35">
        <f t="shared" si="9"/>
        <v>169.82</v>
      </c>
      <c r="CH6" s="35">
        <f t="shared" si="9"/>
        <v>168.2</v>
      </c>
      <c r="CI6" s="35">
        <f t="shared" si="9"/>
        <v>168.67</v>
      </c>
      <c r="CJ6" s="35">
        <f t="shared" si="9"/>
        <v>174.97</v>
      </c>
      <c r="CK6" s="34" t="str">
        <f>IF(CK7="","",IF(CK7="-","【-】","【"&amp;SUBSTITUTE(TEXT(CK7,"#,##0.00"),"-","△")&amp;"】"))</f>
        <v>【165.71】</v>
      </c>
      <c r="CL6" s="35">
        <f>IF(CL7="",NA(),CL7)</f>
        <v>51.59</v>
      </c>
      <c r="CM6" s="35">
        <f t="shared" ref="CM6:CU6" si="10">IF(CM7="",NA(),CM7)</f>
        <v>51.13</v>
      </c>
      <c r="CN6" s="35">
        <f t="shared" si="10"/>
        <v>27.15</v>
      </c>
      <c r="CO6" s="35">
        <f t="shared" si="10"/>
        <v>29.3</v>
      </c>
      <c r="CP6" s="35">
        <f t="shared" si="10"/>
        <v>29.5</v>
      </c>
      <c r="CQ6" s="35">
        <f t="shared" si="10"/>
        <v>55.64</v>
      </c>
      <c r="CR6" s="35">
        <f t="shared" si="10"/>
        <v>55.13</v>
      </c>
      <c r="CS6" s="35">
        <f t="shared" si="10"/>
        <v>54.77</v>
      </c>
      <c r="CT6" s="35">
        <f t="shared" si="10"/>
        <v>54.92</v>
      </c>
      <c r="CU6" s="35">
        <f t="shared" si="10"/>
        <v>55.63</v>
      </c>
      <c r="CV6" s="34" t="str">
        <f>IF(CV7="","",IF(CV7="-","【-】","【"&amp;SUBSTITUTE(TEXT(CV7,"#,##0.00"),"-","△")&amp;"】"))</f>
        <v>【60.41】</v>
      </c>
      <c r="CW6" s="35">
        <f>IF(CW7="",NA(),CW7)</f>
        <v>73.27</v>
      </c>
      <c r="CX6" s="35">
        <f t="shared" ref="CX6:DF6" si="11">IF(CX7="",NA(),CX7)</f>
        <v>72.290000000000006</v>
      </c>
      <c r="CY6" s="35">
        <f t="shared" si="11"/>
        <v>86.61</v>
      </c>
      <c r="CZ6" s="35">
        <f t="shared" si="11"/>
        <v>80.709999999999994</v>
      </c>
      <c r="DA6" s="35">
        <f t="shared" si="11"/>
        <v>80.430000000000007</v>
      </c>
      <c r="DB6" s="35">
        <f t="shared" si="11"/>
        <v>83.09</v>
      </c>
      <c r="DC6" s="35">
        <f t="shared" si="11"/>
        <v>83</v>
      </c>
      <c r="DD6" s="35">
        <f t="shared" si="11"/>
        <v>82.89</v>
      </c>
      <c r="DE6" s="35">
        <f t="shared" si="11"/>
        <v>82.66</v>
      </c>
      <c r="DF6" s="35">
        <f t="shared" si="11"/>
        <v>82.04</v>
      </c>
      <c r="DG6" s="34" t="str">
        <f>IF(DG7="","",IF(DG7="-","【-】","【"&amp;SUBSTITUTE(TEXT(DG7,"#,##0.00"),"-","△")&amp;"】"))</f>
        <v>【89.93】</v>
      </c>
      <c r="DH6" s="35">
        <f>IF(DH7="",NA(),DH7)</f>
        <v>33.44</v>
      </c>
      <c r="DI6" s="35">
        <f t="shared" ref="DI6:DQ6" si="12">IF(DI7="",NA(),DI7)</f>
        <v>38.24</v>
      </c>
      <c r="DJ6" s="35">
        <f t="shared" si="12"/>
        <v>39.29</v>
      </c>
      <c r="DK6" s="35">
        <f t="shared" si="12"/>
        <v>40.68</v>
      </c>
      <c r="DL6" s="35">
        <f t="shared" si="12"/>
        <v>41.95</v>
      </c>
      <c r="DM6" s="35">
        <f t="shared" si="12"/>
        <v>39.06</v>
      </c>
      <c r="DN6" s="35">
        <f t="shared" si="12"/>
        <v>46.66</v>
      </c>
      <c r="DO6" s="35">
        <f t="shared" si="12"/>
        <v>47.46</v>
      </c>
      <c r="DP6" s="35">
        <f t="shared" si="12"/>
        <v>48.49</v>
      </c>
      <c r="DQ6" s="35">
        <f t="shared" si="12"/>
        <v>48.05</v>
      </c>
      <c r="DR6" s="34" t="str">
        <f>IF(DR7="","",IF(DR7="-","【-】","【"&amp;SUBSTITUTE(TEXT(DR7,"#,##0.00"),"-","△")&amp;"】"))</f>
        <v>【48.12】</v>
      </c>
      <c r="DS6" s="35">
        <f>IF(DS7="",NA(),DS7)</f>
        <v>7.4</v>
      </c>
      <c r="DT6" s="35">
        <f t="shared" ref="DT6:EB6" si="13">IF(DT7="",NA(),DT7)</f>
        <v>6.79</v>
      </c>
      <c r="DU6" s="35">
        <f t="shared" si="13"/>
        <v>7.14</v>
      </c>
      <c r="DV6" s="35">
        <f t="shared" si="13"/>
        <v>6.46</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2.23</v>
      </c>
      <c r="EE6" s="35">
        <f t="shared" ref="EE6:EM6" si="14">IF(EE7="",NA(),EE7)</f>
        <v>2.69</v>
      </c>
      <c r="EF6" s="35">
        <f t="shared" si="14"/>
        <v>1.46</v>
      </c>
      <c r="EG6" s="35">
        <f t="shared" si="14"/>
        <v>1.18</v>
      </c>
      <c r="EH6" s="35">
        <f t="shared" si="14"/>
        <v>2.0099999999999998</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2">
      <c r="A7" s="28"/>
      <c r="B7" s="37">
        <v>2017</v>
      </c>
      <c r="C7" s="37">
        <v>313718</v>
      </c>
      <c r="D7" s="37">
        <v>46</v>
      </c>
      <c r="E7" s="37">
        <v>1</v>
      </c>
      <c r="F7" s="37">
        <v>0</v>
      </c>
      <c r="G7" s="37">
        <v>1</v>
      </c>
      <c r="H7" s="37" t="s">
        <v>105</v>
      </c>
      <c r="I7" s="37" t="s">
        <v>106</v>
      </c>
      <c r="J7" s="37" t="s">
        <v>107</v>
      </c>
      <c r="K7" s="37" t="s">
        <v>108</v>
      </c>
      <c r="L7" s="37" t="s">
        <v>109</v>
      </c>
      <c r="M7" s="37" t="s">
        <v>110</v>
      </c>
      <c r="N7" s="38" t="s">
        <v>111</v>
      </c>
      <c r="O7" s="38">
        <v>61.12</v>
      </c>
      <c r="P7" s="38">
        <v>91</v>
      </c>
      <c r="Q7" s="38">
        <v>3513</v>
      </c>
      <c r="R7" s="38">
        <v>17785</v>
      </c>
      <c r="S7" s="38">
        <v>139.97</v>
      </c>
      <c r="T7" s="38">
        <v>127.06</v>
      </c>
      <c r="U7" s="38">
        <v>16064</v>
      </c>
      <c r="V7" s="38">
        <v>13.42</v>
      </c>
      <c r="W7" s="38">
        <v>1197.02</v>
      </c>
      <c r="X7" s="38">
        <v>104.2</v>
      </c>
      <c r="Y7" s="38">
        <v>106.75</v>
      </c>
      <c r="Z7" s="38">
        <v>110.18</v>
      </c>
      <c r="AA7" s="38">
        <v>124.3</v>
      </c>
      <c r="AB7" s="38">
        <v>125.65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1708.21</v>
      </c>
      <c r="AU7" s="38">
        <v>149.94999999999999</v>
      </c>
      <c r="AV7" s="38">
        <v>143.65</v>
      </c>
      <c r="AW7" s="38">
        <v>167.46</v>
      </c>
      <c r="AX7" s="38">
        <v>181.34</v>
      </c>
      <c r="AY7" s="38">
        <v>963.24</v>
      </c>
      <c r="AZ7" s="38">
        <v>381.53</v>
      </c>
      <c r="BA7" s="38">
        <v>391.54</v>
      </c>
      <c r="BB7" s="38">
        <v>384.34</v>
      </c>
      <c r="BC7" s="38">
        <v>359.47</v>
      </c>
      <c r="BD7" s="38">
        <v>264.33999999999997</v>
      </c>
      <c r="BE7" s="38">
        <v>699.56</v>
      </c>
      <c r="BF7" s="38">
        <v>712</v>
      </c>
      <c r="BG7" s="38">
        <v>629.88</v>
      </c>
      <c r="BH7" s="38">
        <v>556.35</v>
      </c>
      <c r="BI7" s="38">
        <v>526.92999999999995</v>
      </c>
      <c r="BJ7" s="38">
        <v>400.38</v>
      </c>
      <c r="BK7" s="38">
        <v>393.27</v>
      </c>
      <c r="BL7" s="38">
        <v>386.97</v>
      </c>
      <c r="BM7" s="38">
        <v>380.58</v>
      </c>
      <c r="BN7" s="38">
        <v>401.79</v>
      </c>
      <c r="BO7" s="38">
        <v>274.27</v>
      </c>
      <c r="BP7" s="38">
        <v>102.08</v>
      </c>
      <c r="BQ7" s="38">
        <v>103.8</v>
      </c>
      <c r="BR7" s="38">
        <v>109.05</v>
      </c>
      <c r="BS7" s="38">
        <v>125.07</v>
      </c>
      <c r="BT7" s="38">
        <v>126.88</v>
      </c>
      <c r="BU7" s="38">
        <v>96.56</v>
      </c>
      <c r="BV7" s="38">
        <v>100.47</v>
      </c>
      <c r="BW7" s="38">
        <v>101.72</v>
      </c>
      <c r="BX7" s="38">
        <v>102.38</v>
      </c>
      <c r="BY7" s="38">
        <v>100.12</v>
      </c>
      <c r="BZ7" s="38">
        <v>104.36</v>
      </c>
      <c r="CA7" s="38">
        <v>146.38999999999999</v>
      </c>
      <c r="CB7" s="38">
        <v>144.27000000000001</v>
      </c>
      <c r="CC7" s="38">
        <v>150.93</v>
      </c>
      <c r="CD7" s="38">
        <v>143.68</v>
      </c>
      <c r="CE7" s="38">
        <v>141.61000000000001</v>
      </c>
      <c r="CF7" s="38">
        <v>177.14</v>
      </c>
      <c r="CG7" s="38">
        <v>169.82</v>
      </c>
      <c r="CH7" s="38">
        <v>168.2</v>
      </c>
      <c r="CI7" s="38">
        <v>168.67</v>
      </c>
      <c r="CJ7" s="38">
        <v>174.97</v>
      </c>
      <c r="CK7" s="38">
        <v>165.71</v>
      </c>
      <c r="CL7" s="38">
        <v>51.59</v>
      </c>
      <c r="CM7" s="38">
        <v>51.13</v>
      </c>
      <c r="CN7" s="38">
        <v>27.15</v>
      </c>
      <c r="CO7" s="38">
        <v>29.3</v>
      </c>
      <c r="CP7" s="38">
        <v>29.5</v>
      </c>
      <c r="CQ7" s="38">
        <v>55.64</v>
      </c>
      <c r="CR7" s="38">
        <v>55.13</v>
      </c>
      <c r="CS7" s="38">
        <v>54.77</v>
      </c>
      <c r="CT7" s="38">
        <v>54.92</v>
      </c>
      <c r="CU7" s="38">
        <v>55.63</v>
      </c>
      <c r="CV7" s="38">
        <v>60.41</v>
      </c>
      <c r="CW7" s="38">
        <v>73.27</v>
      </c>
      <c r="CX7" s="38">
        <v>72.290000000000006</v>
      </c>
      <c r="CY7" s="38">
        <v>86.61</v>
      </c>
      <c r="CZ7" s="38">
        <v>80.709999999999994</v>
      </c>
      <c r="DA7" s="38">
        <v>80.430000000000007</v>
      </c>
      <c r="DB7" s="38">
        <v>83.09</v>
      </c>
      <c r="DC7" s="38">
        <v>83</v>
      </c>
      <c r="DD7" s="38">
        <v>82.89</v>
      </c>
      <c r="DE7" s="38">
        <v>82.66</v>
      </c>
      <c r="DF7" s="38">
        <v>82.04</v>
      </c>
      <c r="DG7" s="38">
        <v>89.93</v>
      </c>
      <c r="DH7" s="38">
        <v>33.44</v>
      </c>
      <c r="DI7" s="38">
        <v>38.24</v>
      </c>
      <c r="DJ7" s="38">
        <v>39.29</v>
      </c>
      <c r="DK7" s="38">
        <v>40.68</v>
      </c>
      <c r="DL7" s="38">
        <v>41.95</v>
      </c>
      <c r="DM7" s="38">
        <v>39.06</v>
      </c>
      <c r="DN7" s="38">
        <v>46.66</v>
      </c>
      <c r="DO7" s="38">
        <v>47.46</v>
      </c>
      <c r="DP7" s="38">
        <v>48.49</v>
      </c>
      <c r="DQ7" s="38">
        <v>48.05</v>
      </c>
      <c r="DR7" s="38">
        <v>48.12</v>
      </c>
      <c r="DS7" s="38">
        <v>7.4</v>
      </c>
      <c r="DT7" s="38">
        <v>6.79</v>
      </c>
      <c r="DU7" s="38">
        <v>7.14</v>
      </c>
      <c r="DV7" s="38">
        <v>6.46</v>
      </c>
      <c r="DW7" s="38">
        <v>0</v>
      </c>
      <c r="DX7" s="38">
        <v>8.8699999999999992</v>
      </c>
      <c r="DY7" s="38">
        <v>9.85</v>
      </c>
      <c r="DZ7" s="38">
        <v>9.7100000000000009</v>
      </c>
      <c r="EA7" s="38">
        <v>12.79</v>
      </c>
      <c r="EB7" s="38">
        <v>13.39</v>
      </c>
      <c r="EC7" s="38">
        <v>15.89</v>
      </c>
      <c r="ED7" s="38">
        <v>2.23</v>
      </c>
      <c r="EE7" s="38">
        <v>2.69</v>
      </c>
      <c r="EF7" s="38">
        <v>1.46</v>
      </c>
      <c r="EG7" s="38">
        <v>1.18</v>
      </c>
      <c r="EH7" s="38">
        <v>2.0099999999999998</v>
      </c>
      <c r="EI7" s="38">
        <v>0.67</v>
      </c>
      <c r="EJ7" s="38">
        <v>0.66</v>
      </c>
      <c r="EK7" s="38">
        <v>0.99</v>
      </c>
      <c r="EL7" s="38">
        <v>0.71</v>
      </c>
      <c r="EM7" s="38">
        <v>0.54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 和宏</cp:lastModifiedBy>
  <cp:lastPrinted>2019-01-28T07:41:39Z</cp:lastPrinted>
  <dcterms:created xsi:type="dcterms:W3CDTF">2018-12-03T08:35:43Z</dcterms:created>
  <dcterms:modified xsi:type="dcterms:W3CDTF">2019-01-28T07:56:52Z</dcterms:modified>
  <cp:category/>
</cp:coreProperties>
</file>