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-takemura\Desktop\"/>
    </mc:Choice>
  </mc:AlternateContent>
  <workbookProtection workbookAlgorithmName="SHA-512" workbookHashValue="B2pQ2hpTLezU+7nV91kvAC9EPqaTnVuTOYR8z7R4AWy7/sauI813mr6YTxyeDY3niOqX3R+AF77sB57kH4kfFQ==" workbookSaltValue="BFRE/R0t8jufO4VK+wEdGA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<sst xmlns="http://schemas.openxmlformats.org/spreadsheetml/2006/main" count="232" uniqueCount="119">
  <si>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</si>
  <si>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</si>
  <si>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</si>
  <si>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</si>
  <si>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</si>
  <si>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</si>
  <si>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</si>
  <si>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</si>
  <si>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</si>
  <si>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</si>
  <si>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</si>
  <si>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</si>
  <si>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</si>
  <si>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</si>
  <si>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</si>
  <si>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</si>
  <si>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</si>
  <si>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</si>
  <si>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</si>
  <si>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</si>
  <si>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</si>
  <si>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</si>
  <si>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</si>
  <si>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</si>
  <si>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</si>
  <si>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</si>
  <si>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</si>
  <si>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</si>
  <si>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</si>
  <si>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</si>
  <si>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</si>
  <si>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</si>
  <si>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</si>
  <si>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</si>
  <si>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</si>
  <si>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</si>
  <si>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</si>
  <si>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</si>
  <si>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</si>
  <si>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</si>
  <si>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</si>
  <si>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</si>
  <si>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</si>
  <si>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</si>
  <si>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</si>
  <si>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</si>
  <si>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</si>
  <si>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</si>
  <si>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</si>
  <si>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</si>
  <si>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</si>
  <si>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</si>
  <si>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</si>
  <si>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</si>
  <si>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</si>
  <si>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</si>
  <si>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</si>
  <si>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</si>
  <si>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</si>
  <si>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</si>
  <si>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</si>
  <si>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</si>
  <si>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</si>
  <si>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</si>
  <si>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</si>
  <si>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</si>
  <si>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</si>
  <si>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</si>
  <si>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</si>
  <si>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</si>
  <si>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</si>
  <si>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</si>
  <si>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</si>
  <si>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</si>
  <si>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</si>
  <si>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</si>
  <si>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</si>
  <si>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</si>
  <si>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</si>
  <si>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</si>
  <si>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</si>
  <si>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</si>
  <si>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</si>
  <si>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</si>
  <si>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</si>
  <si>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</si>
  <si>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</si>
  <si>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</si>
  <si>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</si>
  <si>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</si>
  <si>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</si>
  <si>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</si>
  <si>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</si>
  <si>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</si>
  <si>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</si>
  <si>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</si>
  <si>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</si>
  <si>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</si>
  <si>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</si>
  <si>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</si>
  <si>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</si>
  <si>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</si>
  <si>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</si>
  <si>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</si>
  <si>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大山町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</si>
  <si>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</si>
  <si>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</si>
  <si>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</si>
  <si>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</si>
  <si>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</si>
  <si>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</si>
  <si>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</si>
  <si>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</si>
  <si>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</si>
  <si>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</si>
  <si>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</si>
  <si>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経常収支比率については、平成29年4月に料金統一のための料金改定を行い、前年度に比べ改善した。100％を超え黒字を示しているが、全国平均、類似団体を下回っており、今後の経過に注意していかなければならない。
②累積欠損金比率は毎年改善されているが、依然として高い数値を示している。
③流動比率は全国平均、類似団体を下回っているものの年々改善してきている。短期的な支払能力を示す指標であるため、200％を超えるように努めたい。
④企業債残高対給水収益比率は年々改善されているが、全国平均、類似団体を上回っており、企業債の依存度が高いと判断される。
⑤料金回収率は昨年度は100％を下回ったが、今年度は100％を上回り、全国平均、類似団体を上回った。
⑥給水原価は全国平均、類似団体を下回った。
⑦施設利用率、⑧有収率は全国平均、類似団体を下回っている。これらの指標を改善できるよう漏水箇所の発見に努め、適切な施設運営を行いたい。</t>
    <rPh sb="1" eb="3">
      <t>ケイジョウ</t>
    </rPh>
    <rPh sb="3" eb="5">
      <t>シュウシ</t>
    </rPh>
    <rPh sb="5" eb="7">
      <t>ヒリツ</t>
    </rPh>
    <rPh sb="37" eb="40">
      <t>ゼンネンド</t>
    </rPh>
    <rPh sb="41" eb="42">
      <t>クラ</t>
    </rPh>
    <rPh sb="43" eb="45">
      <t>カイゼン</t>
    </rPh>
    <rPh sb="53" eb="54">
      <t>コ</t>
    </rPh>
    <rPh sb="55" eb="57">
      <t>クロジ</t>
    </rPh>
    <rPh sb="58" eb="59">
      <t>シメ</t>
    </rPh>
    <rPh sb="65" eb="67">
      <t>ゼンコク</t>
    </rPh>
    <rPh sb="67" eb="69">
      <t>ヘイキン</t>
    </rPh>
    <rPh sb="70" eb="72">
      <t>ルイジ</t>
    </rPh>
    <rPh sb="72" eb="74">
      <t>ダンタイ</t>
    </rPh>
    <rPh sb="75" eb="77">
      <t>シタマワ</t>
    </rPh>
    <rPh sb="82" eb="84">
      <t>コンゴ</t>
    </rPh>
    <rPh sb="85" eb="87">
      <t>ケイカ</t>
    </rPh>
    <rPh sb="88" eb="90">
      <t>チュウイ</t>
    </rPh>
    <rPh sb="105" eb="107">
      <t>ルイセキ</t>
    </rPh>
    <rPh sb="107" eb="109">
      <t>ケッソン</t>
    </rPh>
    <rPh sb="109" eb="110">
      <t>カネ</t>
    </rPh>
    <rPh sb="110" eb="112">
      <t>ヒリツ</t>
    </rPh>
    <rPh sb="113" eb="115">
      <t>マイトシ</t>
    </rPh>
    <rPh sb="115" eb="117">
      <t>カイゼン</t>
    </rPh>
    <rPh sb="124" eb="126">
      <t>イゼン</t>
    </rPh>
    <rPh sb="129" eb="130">
      <t>タカ</t>
    </rPh>
    <rPh sb="131" eb="133">
      <t>スウチ</t>
    </rPh>
    <rPh sb="134" eb="135">
      <t>シメ</t>
    </rPh>
    <rPh sb="142" eb="144">
      <t>リュウドウ</t>
    </rPh>
    <rPh sb="144" eb="146">
      <t>ヒリツ</t>
    </rPh>
    <rPh sb="147" eb="149">
      <t>ゼンコク</t>
    </rPh>
    <rPh sb="149" eb="151">
      <t>ヘイキン</t>
    </rPh>
    <rPh sb="152" eb="154">
      <t>ルイジ</t>
    </rPh>
    <rPh sb="154" eb="156">
      <t>ダンタイ</t>
    </rPh>
    <rPh sb="157" eb="159">
      <t>シタマワ</t>
    </rPh>
    <rPh sb="166" eb="168">
      <t>ネンネン</t>
    </rPh>
    <rPh sb="168" eb="170">
      <t>カイゼン</t>
    </rPh>
    <rPh sb="177" eb="180">
      <t>タンキテキ</t>
    </rPh>
    <rPh sb="181" eb="183">
      <t>シハライ</t>
    </rPh>
    <rPh sb="183" eb="185">
      <t>ノウリョク</t>
    </rPh>
    <rPh sb="186" eb="187">
      <t>シメ</t>
    </rPh>
    <rPh sb="188" eb="190">
      <t>シヒョウ</t>
    </rPh>
    <rPh sb="201" eb="202">
      <t>コ</t>
    </rPh>
    <rPh sb="207" eb="208">
      <t>ツト</t>
    </rPh>
    <rPh sb="214" eb="216">
      <t>キギョウ</t>
    </rPh>
    <rPh sb="216" eb="217">
      <t>サイ</t>
    </rPh>
    <rPh sb="217" eb="219">
      <t>ザンダカ</t>
    </rPh>
    <rPh sb="219" eb="220">
      <t>タイ</t>
    </rPh>
    <rPh sb="220" eb="222">
      <t>キュウスイ</t>
    </rPh>
    <rPh sb="222" eb="224">
      <t>シュウエキ</t>
    </rPh>
    <rPh sb="224" eb="226">
      <t>ヒリツ</t>
    </rPh>
    <rPh sb="227" eb="229">
      <t>ネンネン</t>
    </rPh>
    <rPh sb="229" eb="231">
      <t>カイゼン</t>
    </rPh>
    <rPh sb="238" eb="240">
      <t>ゼンコク</t>
    </rPh>
    <rPh sb="240" eb="242">
      <t>ヘイキン</t>
    </rPh>
    <rPh sb="243" eb="245">
      <t>ルイジ</t>
    </rPh>
    <rPh sb="245" eb="247">
      <t>ダンタイ</t>
    </rPh>
    <rPh sb="248" eb="250">
      <t>ウワマワ</t>
    </rPh>
    <rPh sb="255" eb="257">
      <t>キギョウ</t>
    </rPh>
    <rPh sb="257" eb="258">
      <t>サイ</t>
    </rPh>
    <rPh sb="259" eb="262">
      <t>イゾンド</t>
    </rPh>
    <rPh sb="263" eb="264">
      <t>タカ</t>
    </rPh>
    <rPh sb="266" eb="268">
      <t>ハンダン</t>
    </rPh>
    <rPh sb="274" eb="276">
      <t>リョウキン</t>
    </rPh>
    <rPh sb="276" eb="278">
      <t>カイシュウ</t>
    </rPh>
    <rPh sb="278" eb="279">
      <t>リツ</t>
    </rPh>
    <rPh sb="280" eb="283">
      <t>サクネンド</t>
    </rPh>
    <rPh sb="289" eb="291">
      <t>シタマワ</t>
    </rPh>
    <rPh sb="295" eb="298">
      <t>コンネンド</t>
    </rPh>
    <rPh sb="304" eb="306">
      <t>ウワマワ</t>
    </rPh>
    <rPh sb="308" eb="310">
      <t>ゼンコク</t>
    </rPh>
    <rPh sb="310" eb="312">
      <t>ヘイキン</t>
    </rPh>
    <rPh sb="313" eb="315">
      <t>ルイジ</t>
    </rPh>
    <rPh sb="315" eb="317">
      <t>ダンタイ</t>
    </rPh>
    <rPh sb="318" eb="320">
      <t>ウワマワ</t>
    </rPh>
    <rPh sb="325" eb="327">
      <t>キュウスイ</t>
    </rPh>
    <rPh sb="327" eb="329">
      <t>ゲンカ</t>
    </rPh>
    <rPh sb="330" eb="332">
      <t>ゼンコク</t>
    </rPh>
    <rPh sb="332" eb="334">
      <t>ヘイキン</t>
    </rPh>
    <rPh sb="335" eb="337">
      <t>ルイジ</t>
    </rPh>
    <rPh sb="337" eb="339">
      <t>ダンタイ</t>
    </rPh>
    <rPh sb="340" eb="342">
      <t>シタマワ</t>
    </rPh>
    <rPh sb="347" eb="349">
      <t>シセツ</t>
    </rPh>
    <rPh sb="349" eb="351">
      <t>リヨウ</t>
    </rPh>
    <rPh sb="351" eb="352">
      <t>リツ</t>
    </rPh>
    <rPh sb="354" eb="357">
      <t>ユウシュウリツ</t>
    </rPh>
    <rPh sb="358" eb="360">
      <t>ゼンコク</t>
    </rPh>
    <rPh sb="360" eb="362">
      <t>ヘイキン</t>
    </rPh>
    <rPh sb="363" eb="365">
      <t>ルイジ</t>
    </rPh>
    <rPh sb="365" eb="367">
      <t>ダンタイ</t>
    </rPh>
    <rPh sb="368" eb="370">
      <t>シタマワ</t>
    </rPh>
    <rPh sb="379" eb="381">
      <t>シヒョウ</t>
    </rPh>
    <rPh sb="382" eb="384">
      <t>カイゼン</t>
    </rPh>
    <rPh sb="389" eb="391">
      <t>ロウスイ</t>
    </rPh>
    <rPh sb="391" eb="393">
      <t>カショ</t>
    </rPh>
    <rPh sb="394" eb="396">
      <t>ハッケン</t>
    </rPh>
    <rPh sb="397" eb="398">
      <t>ツト</t>
    </rPh>
    <rPh sb="400" eb="402">
      <t>テキセツ</t>
    </rPh>
    <rPh sb="403" eb="405">
      <t>シセツ</t>
    </rPh>
    <rPh sb="405" eb="407">
      <t>ウンエイ</t>
    </rPh>
    <rPh sb="408" eb="409">
      <t>オコナ</t>
    </rPh>
    <phoneticPr fontId="4"/>
  </si>
  <si>
    <t>　経営状況については、全体的に全国平均、類似団体の指標を下回っている。経費削減、適切な施設運営、整備等により改善に努めなければならない。また、将来世代の負担を減らすためにも、料金改定の検討を視野に入れ、経営を進めたい。
　老朽化については、徐々に進行してきているため、必要な時期に必要な投資ができるよう経営戦略を策定し、計画的に施設の更新を進めていく必要がある。</t>
    <rPh sb="1" eb="3">
      <t>ケイエイ</t>
    </rPh>
    <rPh sb="3" eb="5">
      <t>ジョウキョウ</t>
    </rPh>
    <rPh sb="11" eb="14">
      <t>ゼンタイテキ</t>
    </rPh>
    <rPh sb="15" eb="17">
      <t>ゼンコク</t>
    </rPh>
    <rPh sb="17" eb="19">
      <t>ヘイキン</t>
    </rPh>
    <rPh sb="20" eb="22">
      <t>ルイジ</t>
    </rPh>
    <rPh sb="22" eb="24">
      <t>ダンタイ</t>
    </rPh>
    <rPh sb="25" eb="27">
      <t>シヒョウ</t>
    </rPh>
    <rPh sb="28" eb="30">
      <t>シタマワ</t>
    </rPh>
    <rPh sb="35" eb="37">
      <t>ケイヒ</t>
    </rPh>
    <rPh sb="37" eb="39">
      <t>サクゲン</t>
    </rPh>
    <rPh sb="40" eb="42">
      <t>テキセツ</t>
    </rPh>
    <rPh sb="43" eb="45">
      <t>シセツ</t>
    </rPh>
    <rPh sb="45" eb="47">
      <t>ウンエイ</t>
    </rPh>
    <rPh sb="48" eb="50">
      <t>セイビ</t>
    </rPh>
    <rPh sb="50" eb="51">
      <t>トウ</t>
    </rPh>
    <rPh sb="54" eb="56">
      <t>カイゼン</t>
    </rPh>
    <rPh sb="57" eb="58">
      <t>ツト</t>
    </rPh>
    <rPh sb="71" eb="73">
      <t>ショウライ</t>
    </rPh>
    <rPh sb="73" eb="75">
      <t>セダイ</t>
    </rPh>
    <rPh sb="76" eb="78">
      <t>フタン</t>
    </rPh>
    <rPh sb="79" eb="80">
      <t>ヘ</t>
    </rPh>
    <rPh sb="87" eb="89">
      <t>リョウキン</t>
    </rPh>
    <rPh sb="89" eb="91">
      <t>カイテイ</t>
    </rPh>
    <rPh sb="92" eb="94">
      <t>ケントウ</t>
    </rPh>
    <rPh sb="95" eb="97">
      <t>シヤ</t>
    </rPh>
    <rPh sb="98" eb="99">
      <t>イ</t>
    </rPh>
    <rPh sb="101" eb="103">
      <t>ケイエイ</t>
    </rPh>
    <rPh sb="104" eb="105">
      <t>スス</t>
    </rPh>
    <rPh sb="111" eb="114">
      <t>ロウキュウカ</t>
    </rPh>
    <rPh sb="120" eb="122">
      <t>ジョジョ</t>
    </rPh>
    <rPh sb="123" eb="125">
      <t>シンコウ</t>
    </rPh>
    <rPh sb="134" eb="136">
      <t>ヒツヨウ</t>
    </rPh>
    <rPh sb="137" eb="139">
      <t>ジキ</t>
    </rPh>
    <rPh sb="140" eb="142">
      <t>ヒツヨウ</t>
    </rPh>
    <rPh sb="143" eb="145">
      <t>トウシ</t>
    </rPh>
    <rPh sb="151" eb="153">
      <t>ケイエイ</t>
    </rPh>
    <rPh sb="153" eb="155">
      <t>センリャク</t>
    </rPh>
    <rPh sb="156" eb="158">
      <t>サクテイ</t>
    </rPh>
    <rPh sb="160" eb="163">
      <t>ケイカクテキ</t>
    </rPh>
    <rPh sb="164" eb="166">
      <t>シセツ</t>
    </rPh>
    <rPh sb="167" eb="169">
      <t>コウシン</t>
    </rPh>
    <rPh sb="170" eb="171">
      <t>スス</t>
    </rPh>
    <rPh sb="175" eb="177">
      <t>ヒツヨウ</t>
    </rPh>
    <phoneticPr fontId="4"/>
  </si>
  <si>
    <t>①有形固定資産減価償却率は、昨年度までは全国平均、類似団体を下回っていたが、今年度は上回った。この指標が高くなると修繕費の増加、更新投資が必要になるため、今後の経過に注意していかなければならない。
②管路経年化率は4.88と全国平均、類似団体を下回っているが、昨年度に比べ0.8％上昇した。
③管路更新率は、本年度管路の更新を行わなかったが、管路の老朽化は進行しているため、計画的に更新を進めていかなければならない。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7">
      <t>サクネンド</t>
    </rPh>
    <rPh sb="20" eb="22">
      <t>ゼンコク</t>
    </rPh>
    <rPh sb="22" eb="24">
      <t>ヘイキン</t>
    </rPh>
    <rPh sb="25" eb="27">
      <t>ルイジ</t>
    </rPh>
    <rPh sb="27" eb="29">
      <t>ダンタイ</t>
    </rPh>
    <rPh sb="30" eb="32">
      <t>シタマワ</t>
    </rPh>
    <rPh sb="38" eb="41">
      <t>コンネンド</t>
    </rPh>
    <rPh sb="42" eb="44">
      <t>ウワマワ</t>
    </rPh>
    <rPh sb="49" eb="51">
      <t>シヒョウ</t>
    </rPh>
    <rPh sb="52" eb="53">
      <t>タカ</t>
    </rPh>
    <rPh sb="57" eb="60">
      <t>シュウゼンヒ</t>
    </rPh>
    <rPh sb="61" eb="63">
      <t>ゾウカ</t>
    </rPh>
    <rPh sb="64" eb="66">
      <t>コウシン</t>
    </rPh>
    <rPh sb="66" eb="68">
      <t>トウシ</t>
    </rPh>
    <rPh sb="69" eb="71">
      <t>ヒツヨウ</t>
    </rPh>
    <rPh sb="77" eb="79">
      <t>コンゴ</t>
    </rPh>
    <rPh sb="80" eb="82">
      <t>ケイカ</t>
    </rPh>
    <rPh sb="83" eb="85">
      <t>チュウイ</t>
    </rPh>
    <rPh sb="100" eb="102">
      <t>カンロ</t>
    </rPh>
    <rPh sb="102" eb="105">
      <t>ケイネンカ</t>
    </rPh>
    <rPh sb="112" eb="114">
      <t>ゼンコク</t>
    </rPh>
    <rPh sb="114" eb="116">
      <t>ヘイキン</t>
    </rPh>
    <rPh sb="117" eb="119">
      <t>ルイジ</t>
    </rPh>
    <rPh sb="119" eb="121">
      <t>ダンタイ</t>
    </rPh>
    <rPh sb="122" eb="124">
      <t>シタマワ</t>
    </rPh>
    <rPh sb="130" eb="133">
      <t>サクネンド</t>
    </rPh>
    <rPh sb="134" eb="135">
      <t>クラ</t>
    </rPh>
    <rPh sb="140" eb="142">
      <t>ジョウショウ</t>
    </rPh>
    <rPh sb="147" eb="149">
      <t>カンロ</t>
    </rPh>
    <rPh sb="149" eb="151">
      <t>コウシン</t>
    </rPh>
    <rPh sb="151" eb="152">
      <t>リツ</t>
    </rPh>
    <rPh sb="154" eb="155">
      <t>ホン</t>
    </rPh>
    <rPh sb="155" eb="157">
      <t>ネンド</t>
    </rPh>
    <rPh sb="157" eb="159">
      <t>カンロ</t>
    </rPh>
    <rPh sb="160" eb="162">
      <t>コウシン</t>
    </rPh>
    <rPh sb="163" eb="164">
      <t>オコナ</t>
    </rPh>
    <rPh sb="171" eb="173">
      <t>カンロ</t>
    </rPh>
    <rPh sb="174" eb="177">
      <t>ロウキュウカ</t>
    </rPh>
    <rPh sb="178" eb="180">
      <t>シンコウ</t>
    </rPh>
    <rPh sb="187" eb="190">
      <t>ケイカクテキ</t>
    </rPh>
    <rPh sb="191" eb="193">
      <t>コウシン</t>
    </rPh>
    <rPh sb="194" eb="195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</si>
</sst>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0.03</c:v>
                </c:pt>
                <c:pt idx="3" formatCode="#,##0.00;&quot;△&quot;#,##0.00;&quot;-&quot;">
                  <c:v>0.16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4-4B92-B48A-E4200C063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0.71</c:v>
                </c:pt>
                <c:pt idx="1">
                  <c:v>0.68</c:v>
                </c:pt>
                <c:pt idx="2">
                  <c:v>1.65</c:v>
                </c:pt>
                <c:pt idx="3">
                  <c:v>0.47</c:v>
                </c:pt>
                <c:pt idx="4">
                  <c:v>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94-4B92-B48A-E4200C063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51.34</c:v>
                </c:pt>
                <c:pt idx="1">
                  <c:v>45.39</c:v>
                </c:pt>
                <c:pt idx="2">
                  <c:v>45.02</c:v>
                </c:pt>
                <c:pt idx="3">
                  <c:v>44.76</c:v>
                </c:pt>
                <c:pt idx="4">
                  <c:v>46.19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7-4861-BBBD-D35E4202A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54.47</c:v>
                </c:pt>
                <c:pt idx="1">
                  <c:v>53.61</c:v>
                </c:pt>
                <c:pt idx="2">
                  <c:v>53.52</c:v>
                </c:pt>
                <c:pt idx="3">
                  <c:v>54.24</c:v>
                </c:pt>
                <c:pt idx="4">
                  <c:v>55.88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27-4861-BBBD-D35E4202A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74.06</c:v>
                </c:pt>
                <c:pt idx="1">
                  <c:v>80.400000000000006</c:v>
                </c:pt>
                <c:pt idx="2">
                  <c:v>80</c:v>
                </c:pt>
                <c:pt idx="3">
                  <c:v>80.959999999999994</c:v>
                </c:pt>
                <c:pt idx="4">
                  <c:v>79.86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7-4A00-9B00-A991849A9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81.459999999999994</c:v>
                </c:pt>
                <c:pt idx="1">
                  <c:v>81.31</c:v>
                </c:pt>
                <c:pt idx="2">
                  <c:v>81.459999999999994</c:v>
                </c:pt>
                <c:pt idx="3">
                  <c:v>81.680000000000007</c:v>
                </c:pt>
                <c:pt idx="4">
                  <c:v>80.989999999999995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D7-4A00-9B00-A991849A9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110.18</c:v>
                </c:pt>
                <c:pt idx="1">
                  <c:v>103.98</c:v>
                </c:pt>
                <c:pt idx="2">
                  <c:v>110.14</c:v>
                </c:pt>
                <c:pt idx="3">
                  <c:v>103.08</c:v>
                </c:pt>
                <c:pt idx="4">
                  <c:v>109.01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D7-443D-A966-D36F8CCEA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107.95</c:v>
                </c:pt>
                <c:pt idx="1">
                  <c:v>109.49</c:v>
                </c:pt>
                <c:pt idx="2">
                  <c:v>111.06</c:v>
                </c:pt>
                <c:pt idx="3">
                  <c:v>111.34</c:v>
                </c:pt>
                <c:pt idx="4">
                  <c:v>110.02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7-443D-A966-D36F8CCEA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22.29</c:v>
                </c:pt>
                <c:pt idx="1">
                  <c:v>42.01</c:v>
                </c:pt>
                <c:pt idx="2">
                  <c:v>44.11</c:v>
                </c:pt>
                <c:pt idx="3">
                  <c:v>46.01</c:v>
                </c:pt>
                <c:pt idx="4">
                  <c:v>48.13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3-4178-AF24-EF32C3BED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38.520000000000003</c:v>
                </c:pt>
                <c:pt idx="1">
                  <c:v>46.67</c:v>
                </c:pt>
                <c:pt idx="2">
                  <c:v>47.7</c:v>
                </c:pt>
                <c:pt idx="3">
                  <c:v>48.14</c:v>
                </c:pt>
                <c:pt idx="4">
                  <c:v>46.61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D3-4178-AF24-EF32C3BED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3.12</c:v>
                </c:pt>
                <c:pt idx="1">
                  <c:v>4.08</c:v>
                </c:pt>
                <c:pt idx="2">
                  <c:v>4.08</c:v>
                </c:pt>
                <c:pt idx="3">
                  <c:v>4.08</c:v>
                </c:pt>
                <c:pt idx="4">
                  <c:v>4.88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1-439F-AEF6-79C4B5E61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9.43</c:v>
                </c:pt>
                <c:pt idx="1">
                  <c:v>10.029999999999999</c:v>
                </c:pt>
                <c:pt idx="2">
                  <c:v>7.26</c:v>
                </c:pt>
                <c:pt idx="3">
                  <c:v>11.13</c:v>
                </c:pt>
                <c:pt idx="4">
                  <c:v>10.84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81-439F-AEF6-79C4B5E61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62.23</c:v>
                </c:pt>
                <c:pt idx="2">
                  <c:v>49.6</c:v>
                </c:pt>
                <c:pt idx="3">
                  <c:v>47.21</c:v>
                </c:pt>
                <c:pt idx="4">
                  <c:v>32.869999999999997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D7-43BF-BA6A-E66F4F5A2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13.47</c:v>
                </c:pt>
                <c:pt idx="1">
                  <c:v>9.49</c:v>
                </c:pt>
                <c:pt idx="2">
                  <c:v>9.35</c:v>
                </c:pt>
                <c:pt idx="3">
                  <c:v>10.130000000000001</c:v>
                </c:pt>
                <c:pt idx="4">
                  <c:v>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D7-43BF-BA6A-E66F4F5A2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1078.8499999999999</c:v>
                </c:pt>
                <c:pt idx="1">
                  <c:v>135.41</c:v>
                </c:pt>
                <c:pt idx="2">
                  <c:v>148.96</c:v>
                </c:pt>
                <c:pt idx="3">
                  <c:v>151.16</c:v>
                </c:pt>
                <c:pt idx="4">
                  <c:v>176.43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5F-49BC-8730-07B4A32C4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1081.23</c:v>
                </c:pt>
                <c:pt idx="1">
                  <c:v>406.37</c:v>
                </c:pt>
                <c:pt idx="2">
                  <c:v>398.29</c:v>
                </c:pt>
                <c:pt idx="3">
                  <c:v>388.67</c:v>
                </c:pt>
                <c:pt idx="4">
                  <c:v>355.27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5F-49BC-8730-07B4A32C4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630.45000000000005</c:v>
                </c:pt>
                <c:pt idx="1">
                  <c:v>597.51</c:v>
                </c:pt>
                <c:pt idx="2">
                  <c:v>552.41</c:v>
                </c:pt>
                <c:pt idx="3">
                  <c:v>524.80999999999995</c:v>
                </c:pt>
                <c:pt idx="4">
                  <c:v>477.54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3F-48C8-87A0-6D41EBD97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443.13</c:v>
                </c:pt>
                <c:pt idx="1">
                  <c:v>442.54</c:v>
                </c:pt>
                <c:pt idx="2">
                  <c:v>431</c:v>
                </c:pt>
                <c:pt idx="3">
                  <c:v>422.5</c:v>
                </c:pt>
                <c:pt idx="4">
                  <c:v>458.27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3F-48C8-87A0-6D41EBD97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101.77</c:v>
                </c:pt>
                <c:pt idx="1">
                  <c:v>97.77</c:v>
                </c:pt>
                <c:pt idx="2">
                  <c:v>106.4</c:v>
                </c:pt>
                <c:pt idx="3">
                  <c:v>96.97</c:v>
                </c:pt>
                <c:pt idx="4">
                  <c:v>104.98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E-45C7-8F0B-0B18863A4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95.4</c:v>
                </c:pt>
                <c:pt idx="1">
                  <c:v>98.6</c:v>
                </c:pt>
                <c:pt idx="2">
                  <c:v>100.82</c:v>
                </c:pt>
                <c:pt idx="3">
                  <c:v>101.64</c:v>
                </c:pt>
                <c:pt idx="4">
                  <c:v>96.77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7E-45C7-8F0B-0B18863A4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135.13999999999999</c:v>
                </c:pt>
                <c:pt idx="1">
                  <c:v>141.68</c:v>
                </c:pt>
                <c:pt idx="2">
                  <c:v>131.9</c:v>
                </c:pt>
                <c:pt idx="3">
                  <c:v>142.43</c:v>
                </c:pt>
                <c:pt idx="4">
                  <c:v>133.44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E-48CB-95B2-CA149C458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186.15</c:v>
                </c:pt>
                <c:pt idx="1">
                  <c:v>181.67</c:v>
                </c:pt>
                <c:pt idx="2">
                  <c:v>179.55</c:v>
                </c:pt>
                <c:pt idx="3">
                  <c:v>179.16</c:v>
                </c:pt>
                <c:pt idx="4">
                  <c:v>187.18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4E-48CB-95B2-CA149C458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W1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鳥取県　大山町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  <c r="AE6" s="45"/>
      <c r="AF6" s="45"/>
      <c r="AG6" s="4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6" t="s">
        <v>1</v>
      </c>
      <c r="C7" s="47"/>
      <c r="D7" s="47"/>
      <c r="E7" s="47"/>
      <c r="F7" s="47"/>
      <c r="G7" s="47"/>
      <c r="H7" s="47"/>
      <c r="I7" s="46" t="s">
        <v>2</v>
      </c>
      <c r="J7" s="47"/>
      <c r="K7" s="47"/>
      <c r="L7" s="47"/>
      <c r="M7" s="47"/>
      <c r="N7" s="47"/>
      <c r="O7" s="48"/>
      <c r="P7" s="49" t="s">
        <v>3</v>
      </c>
      <c r="Q7" s="49"/>
      <c r="R7" s="49"/>
      <c r="S7" s="49"/>
      <c r="T7" s="49"/>
      <c r="U7" s="49"/>
      <c r="V7" s="49"/>
      <c r="W7" s="49" t="s">
        <v>4</v>
      </c>
      <c r="X7" s="49"/>
      <c r="Y7" s="49"/>
      <c r="Z7" s="49"/>
      <c r="AA7" s="49"/>
      <c r="AB7" s="49"/>
      <c r="AC7" s="49"/>
      <c r="AD7" s="49" t="s">
        <v>5</v>
      </c>
      <c r="AE7" s="49"/>
      <c r="AF7" s="49"/>
      <c r="AG7" s="49"/>
      <c r="AH7" s="49"/>
      <c r="AI7" s="49"/>
      <c r="AJ7" s="49"/>
      <c r="AK7" s="4"/>
      <c r="AL7" s="49" t="s">
        <v>6</v>
      </c>
      <c r="AM7" s="49"/>
      <c r="AN7" s="49"/>
      <c r="AO7" s="49"/>
      <c r="AP7" s="49"/>
      <c r="AQ7" s="49"/>
      <c r="AR7" s="49"/>
      <c r="AS7" s="49"/>
      <c r="AT7" s="46" t="s">
        <v>7</v>
      </c>
      <c r="AU7" s="47"/>
      <c r="AV7" s="47"/>
      <c r="AW7" s="47"/>
      <c r="AX7" s="47"/>
      <c r="AY7" s="47"/>
      <c r="AZ7" s="47"/>
      <c r="BA7" s="47"/>
      <c r="BB7" s="49" t="s">
        <v>8</v>
      </c>
      <c r="BC7" s="49"/>
      <c r="BD7" s="49"/>
      <c r="BE7" s="49"/>
      <c r="BF7" s="49"/>
      <c r="BG7" s="49"/>
      <c r="BH7" s="49"/>
      <c r="BI7" s="4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5" t="str">
        <f>データ!$I$6</f>
        <v>法適用</v>
      </c>
      <c r="C8" s="56"/>
      <c r="D8" s="56"/>
      <c r="E8" s="56"/>
      <c r="F8" s="56"/>
      <c r="G8" s="56"/>
      <c r="H8" s="56"/>
      <c r="I8" s="55" t="str">
        <f>データ!$J$6</f>
        <v>水道事業</v>
      </c>
      <c r="J8" s="56"/>
      <c r="K8" s="56"/>
      <c r="L8" s="56"/>
      <c r="M8" s="56"/>
      <c r="N8" s="56"/>
      <c r="O8" s="57"/>
      <c r="P8" s="58" t="str">
        <f>データ!$K$6</f>
        <v>末端給水事業</v>
      </c>
      <c r="Q8" s="58"/>
      <c r="R8" s="58"/>
      <c r="S8" s="58"/>
      <c r="T8" s="58"/>
      <c r="U8" s="58"/>
      <c r="V8" s="58"/>
      <c r="W8" s="58" t="str">
        <f>データ!$L$6</f>
        <v>A7</v>
      </c>
      <c r="X8" s="58"/>
      <c r="Y8" s="58"/>
      <c r="Z8" s="58"/>
      <c r="AA8" s="58"/>
      <c r="AB8" s="58"/>
      <c r="AC8" s="58"/>
      <c r="AD8" s="58" t="str">
        <f>データ!$M$6</f>
        <v>非設置</v>
      </c>
      <c r="AE8" s="58"/>
      <c r="AF8" s="58"/>
      <c r="AG8" s="58"/>
      <c r="AH8" s="58"/>
      <c r="AI8" s="58"/>
      <c r="AJ8" s="58"/>
      <c r="AK8" s="4"/>
      <c r="AL8" s="59">
        <f>データ!$R$6</f>
        <v>16575</v>
      </c>
      <c r="AM8" s="59"/>
      <c r="AN8" s="59"/>
      <c r="AO8" s="59"/>
      <c r="AP8" s="59"/>
      <c r="AQ8" s="59"/>
      <c r="AR8" s="59"/>
      <c r="AS8" s="59"/>
      <c r="AT8" s="50">
        <f>データ!$S$6</f>
        <v>189.83</v>
      </c>
      <c r="AU8" s="51"/>
      <c r="AV8" s="51"/>
      <c r="AW8" s="51"/>
      <c r="AX8" s="51"/>
      <c r="AY8" s="51"/>
      <c r="AZ8" s="51"/>
      <c r="BA8" s="51"/>
      <c r="BB8" s="52">
        <f>データ!$T$6</f>
        <v>87.31</v>
      </c>
      <c r="BC8" s="52"/>
      <c r="BD8" s="52"/>
      <c r="BE8" s="52"/>
      <c r="BF8" s="52"/>
      <c r="BG8" s="52"/>
      <c r="BH8" s="52"/>
      <c r="BI8" s="52"/>
      <c r="BJ8" s="3"/>
      <c r="BK8" s="3"/>
      <c r="BL8" s="53" t="s">
        <v>10</v>
      </c>
      <c r="BM8" s="5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6" t="s">
        <v>12</v>
      </c>
      <c r="C9" s="47"/>
      <c r="D9" s="47"/>
      <c r="E9" s="47"/>
      <c r="F9" s="47"/>
      <c r="G9" s="47"/>
      <c r="H9" s="47"/>
      <c r="I9" s="46" t="s">
        <v>13</v>
      </c>
      <c r="J9" s="47"/>
      <c r="K9" s="47"/>
      <c r="L9" s="47"/>
      <c r="M9" s="47"/>
      <c r="N9" s="47"/>
      <c r="O9" s="48"/>
      <c r="P9" s="49" t="s">
        <v>14</v>
      </c>
      <c r="Q9" s="49"/>
      <c r="R9" s="49"/>
      <c r="S9" s="49"/>
      <c r="T9" s="49"/>
      <c r="U9" s="49"/>
      <c r="V9" s="49"/>
      <c r="W9" s="49" t="s">
        <v>15</v>
      </c>
      <c r="X9" s="49"/>
      <c r="Y9" s="49"/>
      <c r="Z9" s="49"/>
      <c r="AA9" s="49"/>
      <c r="AB9" s="49"/>
      <c r="AC9" s="49"/>
      <c r="AD9" s="2"/>
      <c r="AE9" s="2"/>
      <c r="AF9" s="2"/>
      <c r="AG9" s="2"/>
      <c r="AH9" s="4"/>
      <c r="AI9" s="4"/>
      <c r="AJ9" s="4"/>
      <c r="AK9" s="4"/>
      <c r="AL9" s="49" t="s">
        <v>16</v>
      </c>
      <c r="AM9" s="49"/>
      <c r="AN9" s="49"/>
      <c r="AO9" s="49"/>
      <c r="AP9" s="49"/>
      <c r="AQ9" s="49"/>
      <c r="AR9" s="49"/>
      <c r="AS9" s="49"/>
      <c r="AT9" s="46" t="s">
        <v>17</v>
      </c>
      <c r="AU9" s="47"/>
      <c r="AV9" s="47"/>
      <c r="AW9" s="47"/>
      <c r="AX9" s="47"/>
      <c r="AY9" s="47"/>
      <c r="AZ9" s="47"/>
      <c r="BA9" s="47"/>
      <c r="BB9" s="49" t="s">
        <v>18</v>
      </c>
      <c r="BC9" s="49"/>
      <c r="BD9" s="49"/>
      <c r="BE9" s="49"/>
      <c r="BF9" s="49"/>
      <c r="BG9" s="49"/>
      <c r="BH9" s="49"/>
      <c r="BI9" s="49"/>
      <c r="BJ9" s="3"/>
      <c r="BK9" s="3"/>
      <c r="BL9" s="60" t="s">
        <v>19</v>
      </c>
      <c r="BM9" s="6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0" t="str">
        <f>データ!$N$6</f>
        <v>-</v>
      </c>
      <c r="C10" s="51"/>
      <c r="D10" s="51"/>
      <c r="E10" s="51"/>
      <c r="F10" s="51"/>
      <c r="G10" s="51"/>
      <c r="H10" s="51"/>
      <c r="I10" s="50">
        <f>データ!$O$6</f>
        <v>73.66</v>
      </c>
      <c r="J10" s="51"/>
      <c r="K10" s="51"/>
      <c r="L10" s="51"/>
      <c r="M10" s="51"/>
      <c r="N10" s="51"/>
      <c r="O10" s="62"/>
      <c r="P10" s="52">
        <f>データ!$P$6</f>
        <v>89.19</v>
      </c>
      <c r="Q10" s="52"/>
      <c r="R10" s="52"/>
      <c r="S10" s="52"/>
      <c r="T10" s="52"/>
      <c r="U10" s="52"/>
      <c r="V10" s="52"/>
      <c r="W10" s="59">
        <f>データ!$Q$6</f>
        <v>2678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4"/>
      <c r="AI10" s="4"/>
      <c r="AJ10" s="4"/>
      <c r="AK10" s="4"/>
      <c r="AL10" s="59">
        <f>データ!$U$6</f>
        <v>14684</v>
      </c>
      <c r="AM10" s="59"/>
      <c r="AN10" s="59"/>
      <c r="AO10" s="59"/>
      <c r="AP10" s="59"/>
      <c r="AQ10" s="59"/>
      <c r="AR10" s="59"/>
      <c r="AS10" s="59"/>
      <c r="AT10" s="50">
        <f>データ!$V$6</f>
        <v>67.010000000000005</v>
      </c>
      <c r="AU10" s="51"/>
      <c r="AV10" s="51"/>
      <c r="AW10" s="51"/>
      <c r="AX10" s="51"/>
      <c r="AY10" s="51"/>
      <c r="AZ10" s="51"/>
      <c r="BA10" s="51"/>
      <c r="BB10" s="52">
        <f>データ!$W$6</f>
        <v>219.13</v>
      </c>
      <c r="BC10" s="52"/>
      <c r="BD10" s="52"/>
      <c r="BE10" s="52"/>
      <c r="BF10" s="52"/>
      <c r="BG10" s="52"/>
      <c r="BH10" s="52"/>
      <c r="BI10" s="52"/>
      <c r="BJ10" s="2"/>
      <c r="BK10" s="2"/>
      <c r="BL10" s="63" t="s">
        <v>21</v>
      </c>
      <c r="BM10" s="64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23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24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73" t="s">
        <v>25</v>
      </c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5"/>
    </row>
    <row r="15" spans="1:78" ht="13.5" customHeight="1" x14ac:dyDescent="0.15">
      <c r="A15" s="2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2"/>
      <c r="BK15" s="2"/>
      <c r="BL15" s="76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8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9" t="s">
        <v>116</v>
      </c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1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9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1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9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1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9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1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9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1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9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1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9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1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9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1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9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1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9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1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9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1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9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1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9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1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9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1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9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1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9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1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9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1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9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1"/>
    </row>
    <row r="34" spans="1:78" ht="13.5" customHeight="1" x14ac:dyDescent="0.15">
      <c r="A34" s="2"/>
      <c r="B34" s="17"/>
      <c r="C34" s="82" t="s">
        <v>26</v>
      </c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19"/>
      <c r="R34" s="82" t="s">
        <v>27</v>
      </c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19"/>
      <c r="AG34" s="82" t="s">
        <v>28</v>
      </c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19"/>
      <c r="AV34" s="82" t="s">
        <v>29</v>
      </c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18"/>
      <c r="BK34" s="2"/>
      <c r="BL34" s="79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1"/>
    </row>
    <row r="35" spans="1:78" ht="13.5" customHeight="1" x14ac:dyDescent="0.15">
      <c r="A35" s="2"/>
      <c r="B35" s="17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19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19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19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18"/>
      <c r="BK35" s="2"/>
      <c r="BL35" s="79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1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9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1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9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1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9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1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9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1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9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1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9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1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9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1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9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1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73" t="s">
        <v>30</v>
      </c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5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6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8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9" t="s">
        <v>118</v>
      </c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1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9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1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9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1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9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1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9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1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9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1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9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1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9"/>
      <c r="BM54" s="80"/>
      <c r="BN54" s="80"/>
      <c r="BO54" s="80"/>
      <c r="BP54" s="80"/>
      <c r="BQ54" s="80"/>
      <c r="BR54" s="80"/>
      <c r="BS54" s="80"/>
      <c r="BT54" s="80"/>
      <c r="BU54" s="80"/>
      <c r="BV54" s="80"/>
      <c r="BW54" s="80"/>
      <c r="BX54" s="80"/>
      <c r="BY54" s="80"/>
      <c r="BZ54" s="81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9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1"/>
    </row>
    <row r="56" spans="1:78" ht="13.5" customHeight="1" x14ac:dyDescent="0.15">
      <c r="A56" s="2"/>
      <c r="B56" s="17"/>
      <c r="C56" s="82" t="s">
        <v>31</v>
      </c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19"/>
      <c r="R56" s="82" t="s">
        <v>32</v>
      </c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19"/>
      <c r="AG56" s="82" t="s">
        <v>33</v>
      </c>
      <c r="AH56" s="82"/>
      <c r="AI56" s="82"/>
      <c r="AJ56" s="82"/>
      <c r="AK56" s="82"/>
      <c r="AL56" s="82"/>
      <c r="AM56" s="82"/>
      <c r="AN56" s="82"/>
      <c r="AO56" s="82"/>
      <c r="AP56" s="82"/>
      <c r="AQ56" s="82"/>
      <c r="AR56" s="82"/>
      <c r="AS56" s="82"/>
      <c r="AT56" s="82"/>
      <c r="AU56" s="19"/>
      <c r="AV56" s="82" t="s">
        <v>34</v>
      </c>
      <c r="AW56" s="82"/>
      <c r="AX56" s="82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18"/>
      <c r="BK56" s="2"/>
      <c r="BL56" s="79"/>
      <c r="BM56" s="80"/>
      <c r="BN56" s="80"/>
      <c r="BO56" s="80"/>
      <c r="BP56" s="80"/>
      <c r="BQ56" s="80"/>
      <c r="BR56" s="80"/>
      <c r="BS56" s="80"/>
      <c r="BT56" s="80"/>
      <c r="BU56" s="80"/>
      <c r="BV56" s="80"/>
      <c r="BW56" s="80"/>
      <c r="BX56" s="80"/>
      <c r="BY56" s="80"/>
      <c r="BZ56" s="81"/>
    </row>
    <row r="57" spans="1:78" ht="13.5" customHeight="1" x14ac:dyDescent="0.15">
      <c r="A57" s="2"/>
      <c r="B57" s="17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19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19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19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18"/>
      <c r="BK57" s="2"/>
      <c r="BL57" s="79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1"/>
    </row>
    <row r="58" spans="1:78" ht="13.5" customHeight="1" x14ac:dyDescent="0.15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9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1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9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1"/>
    </row>
    <row r="60" spans="1:78" ht="13.5" customHeight="1" x14ac:dyDescent="0.15">
      <c r="A60" s="2"/>
      <c r="B60" s="70" t="s">
        <v>35</v>
      </c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2"/>
      <c r="BK60" s="2"/>
      <c r="BL60" s="79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1"/>
    </row>
    <row r="61" spans="1:78" ht="13.5" customHeight="1" x14ac:dyDescent="0.15">
      <c r="A61" s="2"/>
      <c r="B61" s="70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2"/>
      <c r="BK61" s="2"/>
      <c r="BL61" s="79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1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9"/>
      <c r="BM62" s="80"/>
      <c r="BN62" s="80"/>
      <c r="BO62" s="80"/>
      <c r="BP62" s="80"/>
      <c r="BQ62" s="80"/>
      <c r="BR62" s="80"/>
      <c r="BS62" s="80"/>
      <c r="BT62" s="80"/>
      <c r="BU62" s="80"/>
      <c r="BV62" s="80"/>
      <c r="BW62" s="80"/>
      <c r="BX62" s="80"/>
      <c r="BY62" s="80"/>
      <c r="BZ62" s="81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9"/>
      <c r="BM63" s="80"/>
      <c r="BN63" s="80"/>
      <c r="BO63" s="80"/>
      <c r="BP63" s="80"/>
      <c r="BQ63" s="80"/>
      <c r="BR63" s="80"/>
      <c r="BS63" s="80"/>
      <c r="BT63" s="80"/>
      <c r="BU63" s="80"/>
      <c r="BV63" s="80"/>
      <c r="BW63" s="80"/>
      <c r="BX63" s="80"/>
      <c r="BY63" s="80"/>
      <c r="BZ63" s="81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73" t="s">
        <v>36</v>
      </c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5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6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8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9" t="s">
        <v>117</v>
      </c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1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9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1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9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1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9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1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9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9"/>
      <c r="BM71" s="80"/>
      <c r="BN71" s="80"/>
      <c r="BO71" s="80"/>
      <c r="BP71" s="80"/>
      <c r="BQ71" s="80"/>
      <c r="BR71" s="80"/>
      <c r="BS71" s="80"/>
      <c r="BT71" s="80"/>
      <c r="BU71" s="80"/>
      <c r="BV71" s="80"/>
      <c r="BW71" s="80"/>
      <c r="BX71" s="80"/>
      <c r="BY71" s="80"/>
      <c r="BZ71" s="81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9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1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9"/>
      <c r="BM73" s="80"/>
      <c r="BN73" s="80"/>
      <c r="BO73" s="80"/>
      <c r="BP73" s="80"/>
      <c r="BQ73" s="80"/>
      <c r="BR73" s="80"/>
      <c r="BS73" s="80"/>
      <c r="BT73" s="80"/>
      <c r="BU73" s="80"/>
      <c r="BV73" s="80"/>
      <c r="BW73" s="80"/>
      <c r="BX73" s="80"/>
      <c r="BY73" s="80"/>
      <c r="BZ73" s="81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9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1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9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1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9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1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9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1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9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1"/>
    </row>
    <row r="79" spans="1:78" ht="13.5" customHeight="1" x14ac:dyDescent="0.15">
      <c r="A79" s="2"/>
      <c r="B79" s="17"/>
      <c r="C79" s="82" t="s">
        <v>37</v>
      </c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19"/>
      <c r="V79" s="19"/>
      <c r="W79" s="82" t="s">
        <v>38</v>
      </c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19"/>
      <c r="AP79" s="19"/>
      <c r="AQ79" s="82" t="s">
        <v>39</v>
      </c>
      <c r="AR79" s="82"/>
      <c r="AS79" s="82"/>
      <c r="AT79" s="82"/>
      <c r="AU79" s="82"/>
      <c r="AV79" s="82"/>
      <c r="AW79" s="82"/>
      <c r="AX79" s="82"/>
      <c r="AY79" s="82"/>
      <c r="AZ79" s="82"/>
      <c r="BA79" s="82"/>
      <c r="BB79" s="82"/>
      <c r="BC79" s="82"/>
      <c r="BD79" s="82"/>
      <c r="BE79" s="82"/>
      <c r="BF79" s="82"/>
      <c r="BG79" s="82"/>
      <c r="BH79" s="82"/>
      <c r="BI79" s="4"/>
      <c r="BJ79" s="18"/>
      <c r="BK79" s="2"/>
      <c r="BL79" s="79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1"/>
    </row>
    <row r="80" spans="1:78" ht="13.5" customHeight="1" x14ac:dyDescent="0.15">
      <c r="A80" s="2"/>
      <c r="B80" s="17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19"/>
      <c r="V80" s="19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19"/>
      <c r="AP80" s="19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2"/>
      <c r="BB80" s="82"/>
      <c r="BC80" s="82"/>
      <c r="BD80" s="82"/>
      <c r="BE80" s="82"/>
      <c r="BF80" s="82"/>
      <c r="BG80" s="82"/>
      <c r="BH80" s="82"/>
      <c r="BI80" s="4"/>
      <c r="BJ80" s="18"/>
      <c r="BK80" s="2"/>
      <c r="BL80" s="79"/>
      <c r="BM80" s="80"/>
      <c r="BN80" s="80"/>
      <c r="BO80" s="80"/>
      <c r="BP80" s="80"/>
      <c r="BQ80" s="80"/>
      <c r="BR80" s="80"/>
      <c r="BS80" s="80"/>
      <c r="BT80" s="80"/>
      <c r="BU80" s="80"/>
      <c r="BV80" s="80"/>
      <c r="BW80" s="80"/>
      <c r="BX80" s="80"/>
      <c r="BY80" s="80"/>
      <c r="BZ80" s="81"/>
    </row>
    <row r="81" spans="1:78" ht="13.5" customHeight="1" x14ac:dyDescent="0.15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79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1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3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5"/>
    </row>
    <row r="83" spans="1:78" x14ac:dyDescent="0.15">
      <c r="C83" s="25" t="s">
        <v>40</v>
      </c>
    </row>
    <row r="84" spans="1:78" hidden="1" x14ac:dyDescent="0.15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15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xCDjqk3pV/3R4n4Dhjlgo30JqjfneMpRBOGlpeS5xSDzVBnt/MT0Wkm9BUMkI7s5JiR/sznmYoyT5ES/04j9hA==" saltValue="Y8tMPr29kFPc+xyf1o8y5Q==" spinCount="100000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15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15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35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8" t="s">
        <v>64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65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66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67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68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69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70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71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72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73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74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75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8" t="s">
        <v>76</v>
      </c>
      <c r="B5" s="31"/>
      <c r="C5" s="31"/>
      <c r="D5" s="31"/>
      <c r="E5" s="31"/>
      <c r="F5" s="31"/>
      <c r="G5" s="31"/>
      <c r="H5" s="32" t="s">
        <v>77</v>
      </c>
      <c r="I5" s="32" t="s">
        <v>78</v>
      </c>
      <c r="J5" s="32" t="s">
        <v>79</v>
      </c>
      <c r="K5" s="32" t="s">
        <v>80</v>
      </c>
      <c r="L5" s="32" t="s">
        <v>81</v>
      </c>
      <c r="M5" s="32" t="s">
        <v>5</v>
      </c>
      <c r="N5" s="32" t="s">
        <v>82</v>
      </c>
      <c r="O5" s="32" t="s">
        <v>83</v>
      </c>
      <c r="P5" s="32" t="s">
        <v>84</v>
      </c>
      <c r="Q5" s="32" t="s">
        <v>85</v>
      </c>
      <c r="R5" s="32" t="s">
        <v>86</v>
      </c>
      <c r="S5" s="32" t="s">
        <v>87</v>
      </c>
      <c r="T5" s="32" t="s">
        <v>88</v>
      </c>
      <c r="U5" s="32" t="s">
        <v>89</v>
      </c>
      <c r="V5" s="32" t="s">
        <v>90</v>
      </c>
      <c r="W5" s="32" t="s">
        <v>91</v>
      </c>
      <c r="X5" s="32" t="s">
        <v>92</v>
      </c>
      <c r="Y5" s="32" t="s">
        <v>93</v>
      </c>
      <c r="Z5" s="32" t="s">
        <v>94</v>
      </c>
      <c r="AA5" s="32" t="s">
        <v>95</v>
      </c>
      <c r="AB5" s="32" t="s">
        <v>96</v>
      </c>
      <c r="AC5" s="32" t="s">
        <v>97</v>
      </c>
      <c r="AD5" s="32" t="s">
        <v>98</v>
      </c>
      <c r="AE5" s="32" t="s">
        <v>99</v>
      </c>
      <c r="AF5" s="32" t="s">
        <v>100</v>
      </c>
      <c r="AG5" s="32" t="s">
        <v>101</v>
      </c>
      <c r="AH5" s="32" t="s">
        <v>41</v>
      </c>
      <c r="AI5" s="32" t="s">
        <v>92</v>
      </c>
      <c r="AJ5" s="32" t="s">
        <v>93</v>
      </c>
      <c r="AK5" s="32" t="s">
        <v>94</v>
      </c>
      <c r="AL5" s="32" t="s">
        <v>95</v>
      </c>
      <c r="AM5" s="32" t="s">
        <v>96</v>
      </c>
      <c r="AN5" s="32" t="s">
        <v>97</v>
      </c>
      <c r="AO5" s="32" t="s">
        <v>98</v>
      </c>
      <c r="AP5" s="32" t="s">
        <v>99</v>
      </c>
      <c r="AQ5" s="32" t="s">
        <v>100</v>
      </c>
      <c r="AR5" s="32" t="s">
        <v>101</v>
      </c>
      <c r="AS5" s="32" t="s">
        <v>102</v>
      </c>
      <c r="AT5" s="32" t="s">
        <v>92</v>
      </c>
      <c r="AU5" s="32" t="s">
        <v>93</v>
      </c>
      <c r="AV5" s="32" t="s">
        <v>94</v>
      </c>
      <c r="AW5" s="32" t="s">
        <v>95</v>
      </c>
      <c r="AX5" s="32" t="s">
        <v>96</v>
      </c>
      <c r="AY5" s="32" t="s">
        <v>97</v>
      </c>
      <c r="AZ5" s="32" t="s">
        <v>98</v>
      </c>
      <c r="BA5" s="32" t="s">
        <v>99</v>
      </c>
      <c r="BB5" s="32" t="s">
        <v>100</v>
      </c>
      <c r="BC5" s="32" t="s">
        <v>101</v>
      </c>
      <c r="BD5" s="32" t="s">
        <v>102</v>
      </c>
      <c r="BE5" s="32" t="s">
        <v>92</v>
      </c>
      <c r="BF5" s="32" t="s">
        <v>93</v>
      </c>
      <c r="BG5" s="32" t="s">
        <v>94</v>
      </c>
      <c r="BH5" s="32" t="s">
        <v>95</v>
      </c>
      <c r="BI5" s="32" t="s">
        <v>96</v>
      </c>
      <c r="BJ5" s="32" t="s">
        <v>97</v>
      </c>
      <c r="BK5" s="32" t="s">
        <v>98</v>
      </c>
      <c r="BL5" s="32" t="s">
        <v>99</v>
      </c>
      <c r="BM5" s="32" t="s">
        <v>100</v>
      </c>
      <c r="BN5" s="32" t="s">
        <v>101</v>
      </c>
      <c r="BO5" s="32" t="s">
        <v>102</v>
      </c>
      <c r="BP5" s="32" t="s">
        <v>92</v>
      </c>
      <c r="BQ5" s="32" t="s">
        <v>93</v>
      </c>
      <c r="BR5" s="32" t="s">
        <v>94</v>
      </c>
      <c r="BS5" s="32" t="s">
        <v>95</v>
      </c>
      <c r="BT5" s="32" t="s">
        <v>96</v>
      </c>
      <c r="BU5" s="32" t="s">
        <v>97</v>
      </c>
      <c r="BV5" s="32" t="s">
        <v>98</v>
      </c>
      <c r="BW5" s="32" t="s">
        <v>99</v>
      </c>
      <c r="BX5" s="32" t="s">
        <v>100</v>
      </c>
      <c r="BY5" s="32" t="s">
        <v>101</v>
      </c>
      <c r="BZ5" s="32" t="s">
        <v>102</v>
      </c>
      <c r="CA5" s="32" t="s">
        <v>92</v>
      </c>
      <c r="CB5" s="32" t="s">
        <v>93</v>
      </c>
      <c r="CC5" s="32" t="s">
        <v>94</v>
      </c>
      <c r="CD5" s="32" t="s">
        <v>95</v>
      </c>
      <c r="CE5" s="32" t="s">
        <v>96</v>
      </c>
      <c r="CF5" s="32" t="s">
        <v>97</v>
      </c>
      <c r="CG5" s="32" t="s">
        <v>98</v>
      </c>
      <c r="CH5" s="32" t="s">
        <v>99</v>
      </c>
      <c r="CI5" s="32" t="s">
        <v>100</v>
      </c>
      <c r="CJ5" s="32" t="s">
        <v>101</v>
      </c>
      <c r="CK5" s="32" t="s">
        <v>102</v>
      </c>
      <c r="CL5" s="32" t="s">
        <v>92</v>
      </c>
      <c r="CM5" s="32" t="s">
        <v>93</v>
      </c>
      <c r="CN5" s="32" t="s">
        <v>94</v>
      </c>
      <c r="CO5" s="32" t="s">
        <v>95</v>
      </c>
      <c r="CP5" s="32" t="s">
        <v>96</v>
      </c>
      <c r="CQ5" s="32" t="s">
        <v>97</v>
      </c>
      <c r="CR5" s="32" t="s">
        <v>98</v>
      </c>
      <c r="CS5" s="32" t="s">
        <v>99</v>
      </c>
      <c r="CT5" s="32" t="s">
        <v>100</v>
      </c>
      <c r="CU5" s="32" t="s">
        <v>101</v>
      </c>
      <c r="CV5" s="32" t="s">
        <v>102</v>
      </c>
      <c r="CW5" s="32" t="s">
        <v>92</v>
      </c>
      <c r="CX5" s="32" t="s">
        <v>93</v>
      </c>
      <c r="CY5" s="32" t="s">
        <v>94</v>
      </c>
      <c r="CZ5" s="32" t="s">
        <v>95</v>
      </c>
      <c r="DA5" s="32" t="s">
        <v>96</v>
      </c>
      <c r="DB5" s="32" t="s">
        <v>97</v>
      </c>
      <c r="DC5" s="32" t="s">
        <v>98</v>
      </c>
      <c r="DD5" s="32" t="s">
        <v>99</v>
      </c>
      <c r="DE5" s="32" t="s">
        <v>100</v>
      </c>
      <c r="DF5" s="32" t="s">
        <v>101</v>
      </c>
      <c r="DG5" s="32" t="s">
        <v>102</v>
      </c>
      <c r="DH5" s="32" t="s">
        <v>92</v>
      </c>
      <c r="DI5" s="32" t="s">
        <v>93</v>
      </c>
      <c r="DJ5" s="32" t="s">
        <v>94</v>
      </c>
      <c r="DK5" s="32" t="s">
        <v>95</v>
      </c>
      <c r="DL5" s="32" t="s">
        <v>96</v>
      </c>
      <c r="DM5" s="32" t="s">
        <v>97</v>
      </c>
      <c r="DN5" s="32" t="s">
        <v>98</v>
      </c>
      <c r="DO5" s="32" t="s">
        <v>99</v>
      </c>
      <c r="DP5" s="32" t="s">
        <v>100</v>
      </c>
      <c r="DQ5" s="32" t="s">
        <v>101</v>
      </c>
      <c r="DR5" s="32" t="s">
        <v>102</v>
      </c>
      <c r="DS5" s="32" t="s">
        <v>92</v>
      </c>
      <c r="DT5" s="32" t="s">
        <v>93</v>
      </c>
      <c r="DU5" s="32" t="s">
        <v>94</v>
      </c>
      <c r="DV5" s="32" t="s">
        <v>95</v>
      </c>
      <c r="DW5" s="32" t="s">
        <v>96</v>
      </c>
      <c r="DX5" s="32" t="s">
        <v>97</v>
      </c>
      <c r="DY5" s="32" t="s">
        <v>98</v>
      </c>
      <c r="DZ5" s="32" t="s">
        <v>99</v>
      </c>
      <c r="EA5" s="32" t="s">
        <v>100</v>
      </c>
      <c r="EB5" s="32" t="s">
        <v>101</v>
      </c>
      <c r="EC5" s="32" t="s">
        <v>102</v>
      </c>
      <c r="ED5" s="32" t="s">
        <v>92</v>
      </c>
      <c r="EE5" s="32" t="s">
        <v>93</v>
      </c>
      <c r="EF5" s="32" t="s">
        <v>94</v>
      </c>
      <c r="EG5" s="32" t="s">
        <v>95</v>
      </c>
      <c r="EH5" s="32" t="s">
        <v>96</v>
      </c>
      <c r="EI5" s="32" t="s">
        <v>97</v>
      </c>
      <c r="EJ5" s="32" t="s">
        <v>98</v>
      </c>
      <c r="EK5" s="32" t="s">
        <v>99</v>
      </c>
      <c r="EL5" s="32" t="s">
        <v>100</v>
      </c>
      <c r="EM5" s="32" t="s">
        <v>101</v>
      </c>
      <c r="EN5" s="32" t="s">
        <v>102</v>
      </c>
    </row>
    <row r="6" spans="1:144" s="36" customFormat="1" x14ac:dyDescent="0.15">
      <c r="A6" s="28" t="s">
        <v>103</v>
      </c>
      <c r="B6" s="33">
        <f>B7</f>
        <v>2017</v>
      </c>
      <c r="C6" s="33">
        <f t="shared" ref="C6:W6" si="3">C7</f>
        <v>313866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鳥取県　大山町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A7</v>
      </c>
      <c r="M6" s="33" t="str">
        <f t="shared" si="3"/>
        <v>非設置</v>
      </c>
      <c r="N6" s="34" t="str">
        <f t="shared" si="3"/>
        <v>-</v>
      </c>
      <c r="O6" s="34">
        <f t="shared" si="3"/>
        <v>73.66</v>
      </c>
      <c r="P6" s="34">
        <f t="shared" si="3"/>
        <v>89.19</v>
      </c>
      <c r="Q6" s="34">
        <f t="shared" si="3"/>
        <v>2678</v>
      </c>
      <c r="R6" s="34">
        <f t="shared" si="3"/>
        <v>16575</v>
      </c>
      <c r="S6" s="34">
        <f t="shared" si="3"/>
        <v>189.83</v>
      </c>
      <c r="T6" s="34">
        <f t="shared" si="3"/>
        <v>87.31</v>
      </c>
      <c r="U6" s="34">
        <f t="shared" si="3"/>
        <v>14684</v>
      </c>
      <c r="V6" s="34">
        <f t="shared" si="3"/>
        <v>67.010000000000005</v>
      </c>
      <c r="W6" s="34">
        <f t="shared" si="3"/>
        <v>219.13</v>
      </c>
      <c r="X6" s="35">
        <f>IF(X7="",NA(),X7)</f>
        <v>110.18</v>
      </c>
      <c r="Y6" s="35">
        <f t="shared" ref="Y6:AG6" si="4">IF(Y7="",NA(),Y7)</f>
        <v>103.98</v>
      </c>
      <c r="Z6" s="35">
        <f t="shared" si="4"/>
        <v>110.14</v>
      </c>
      <c r="AA6" s="35">
        <f t="shared" si="4"/>
        <v>103.08</v>
      </c>
      <c r="AB6" s="35">
        <f t="shared" si="4"/>
        <v>109.01</v>
      </c>
      <c r="AC6" s="35">
        <f t="shared" si="4"/>
        <v>107.95</v>
      </c>
      <c r="AD6" s="35">
        <f t="shared" si="4"/>
        <v>109.49</v>
      </c>
      <c r="AE6" s="35">
        <f t="shared" si="4"/>
        <v>111.06</v>
      </c>
      <c r="AF6" s="35">
        <f t="shared" si="4"/>
        <v>111.34</v>
      </c>
      <c r="AG6" s="35">
        <f t="shared" si="4"/>
        <v>110.02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5">
        <f t="shared" ref="AJ6:AR6" si="5">IF(AJ7="",NA(),AJ7)</f>
        <v>62.23</v>
      </c>
      <c r="AK6" s="35">
        <f t="shared" si="5"/>
        <v>49.6</v>
      </c>
      <c r="AL6" s="35">
        <f t="shared" si="5"/>
        <v>47.21</v>
      </c>
      <c r="AM6" s="35">
        <f t="shared" si="5"/>
        <v>32.869999999999997</v>
      </c>
      <c r="AN6" s="35">
        <f t="shared" si="5"/>
        <v>13.47</v>
      </c>
      <c r="AO6" s="35">
        <f t="shared" si="5"/>
        <v>9.49</v>
      </c>
      <c r="AP6" s="35">
        <f t="shared" si="5"/>
        <v>9.35</v>
      </c>
      <c r="AQ6" s="35">
        <f t="shared" si="5"/>
        <v>10.130000000000001</v>
      </c>
      <c r="AR6" s="35">
        <f t="shared" si="5"/>
        <v>7.31</v>
      </c>
      <c r="AS6" s="34" t="str">
        <f>IF(AS7="","",IF(AS7="-","【-】","【"&amp;SUBSTITUTE(TEXT(AS7,"#,##0.00"),"-","△")&amp;"】"))</f>
        <v>【0.85】</v>
      </c>
      <c r="AT6" s="35">
        <f>IF(AT7="",NA(),AT7)</f>
        <v>1078.8499999999999</v>
      </c>
      <c r="AU6" s="35">
        <f t="shared" ref="AU6:BC6" si="6">IF(AU7="",NA(),AU7)</f>
        <v>135.41</v>
      </c>
      <c r="AV6" s="35">
        <f t="shared" si="6"/>
        <v>148.96</v>
      </c>
      <c r="AW6" s="35">
        <f t="shared" si="6"/>
        <v>151.16</v>
      </c>
      <c r="AX6" s="35">
        <f t="shared" si="6"/>
        <v>176.43</v>
      </c>
      <c r="AY6" s="35">
        <f t="shared" si="6"/>
        <v>1081.23</v>
      </c>
      <c r="AZ6" s="35">
        <f t="shared" si="6"/>
        <v>406.37</v>
      </c>
      <c r="BA6" s="35">
        <f t="shared" si="6"/>
        <v>398.29</v>
      </c>
      <c r="BB6" s="35">
        <f t="shared" si="6"/>
        <v>388.67</v>
      </c>
      <c r="BC6" s="35">
        <f t="shared" si="6"/>
        <v>355.27</v>
      </c>
      <c r="BD6" s="34" t="str">
        <f>IF(BD7="","",IF(BD7="-","【-】","【"&amp;SUBSTITUTE(TEXT(BD7,"#,##0.00"),"-","△")&amp;"】"))</f>
        <v>【264.34】</v>
      </c>
      <c r="BE6" s="35">
        <f>IF(BE7="",NA(),BE7)</f>
        <v>630.45000000000005</v>
      </c>
      <c r="BF6" s="35">
        <f t="shared" ref="BF6:BN6" si="7">IF(BF7="",NA(),BF7)</f>
        <v>597.51</v>
      </c>
      <c r="BG6" s="35">
        <f t="shared" si="7"/>
        <v>552.41</v>
      </c>
      <c r="BH6" s="35">
        <f t="shared" si="7"/>
        <v>524.80999999999995</v>
      </c>
      <c r="BI6" s="35">
        <f t="shared" si="7"/>
        <v>477.54</v>
      </c>
      <c r="BJ6" s="35">
        <f t="shared" si="7"/>
        <v>443.13</v>
      </c>
      <c r="BK6" s="35">
        <f t="shared" si="7"/>
        <v>442.54</v>
      </c>
      <c r="BL6" s="35">
        <f t="shared" si="7"/>
        <v>431</v>
      </c>
      <c r="BM6" s="35">
        <f t="shared" si="7"/>
        <v>422.5</v>
      </c>
      <c r="BN6" s="35">
        <f t="shared" si="7"/>
        <v>458.27</v>
      </c>
      <c r="BO6" s="34" t="str">
        <f>IF(BO7="","",IF(BO7="-","【-】","【"&amp;SUBSTITUTE(TEXT(BO7,"#,##0.00"),"-","△")&amp;"】"))</f>
        <v>【274.27】</v>
      </c>
      <c r="BP6" s="35">
        <f>IF(BP7="",NA(),BP7)</f>
        <v>101.77</v>
      </c>
      <c r="BQ6" s="35">
        <f t="shared" ref="BQ6:BY6" si="8">IF(BQ7="",NA(),BQ7)</f>
        <v>97.77</v>
      </c>
      <c r="BR6" s="35">
        <f t="shared" si="8"/>
        <v>106.4</v>
      </c>
      <c r="BS6" s="35">
        <f t="shared" si="8"/>
        <v>96.97</v>
      </c>
      <c r="BT6" s="35">
        <f t="shared" si="8"/>
        <v>104.98</v>
      </c>
      <c r="BU6" s="35">
        <f t="shared" si="8"/>
        <v>95.4</v>
      </c>
      <c r="BV6" s="35">
        <f t="shared" si="8"/>
        <v>98.6</v>
      </c>
      <c r="BW6" s="35">
        <f t="shared" si="8"/>
        <v>100.82</v>
      </c>
      <c r="BX6" s="35">
        <f t="shared" si="8"/>
        <v>101.64</v>
      </c>
      <c r="BY6" s="35">
        <f t="shared" si="8"/>
        <v>96.77</v>
      </c>
      <c r="BZ6" s="34" t="str">
        <f>IF(BZ7="","",IF(BZ7="-","【-】","【"&amp;SUBSTITUTE(TEXT(BZ7,"#,##0.00"),"-","△")&amp;"】"))</f>
        <v>【104.36】</v>
      </c>
      <c r="CA6" s="35">
        <f>IF(CA7="",NA(),CA7)</f>
        <v>135.13999999999999</v>
      </c>
      <c r="CB6" s="35">
        <f t="shared" ref="CB6:CJ6" si="9">IF(CB7="",NA(),CB7)</f>
        <v>141.68</v>
      </c>
      <c r="CC6" s="35">
        <f t="shared" si="9"/>
        <v>131.9</v>
      </c>
      <c r="CD6" s="35">
        <f t="shared" si="9"/>
        <v>142.43</v>
      </c>
      <c r="CE6" s="35">
        <f t="shared" si="9"/>
        <v>133.44</v>
      </c>
      <c r="CF6" s="35">
        <f t="shared" si="9"/>
        <v>186.15</v>
      </c>
      <c r="CG6" s="35">
        <f t="shared" si="9"/>
        <v>181.67</v>
      </c>
      <c r="CH6" s="35">
        <f t="shared" si="9"/>
        <v>179.55</v>
      </c>
      <c r="CI6" s="35">
        <f t="shared" si="9"/>
        <v>179.16</v>
      </c>
      <c r="CJ6" s="35">
        <f t="shared" si="9"/>
        <v>187.18</v>
      </c>
      <c r="CK6" s="34" t="str">
        <f>IF(CK7="","",IF(CK7="-","【-】","【"&amp;SUBSTITUTE(TEXT(CK7,"#,##0.00"),"-","△")&amp;"】"))</f>
        <v>【165.71】</v>
      </c>
      <c r="CL6" s="35">
        <f>IF(CL7="",NA(),CL7)</f>
        <v>51.34</v>
      </c>
      <c r="CM6" s="35">
        <f t="shared" ref="CM6:CU6" si="10">IF(CM7="",NA(),CM7)</f>
        <v>45.39</v>
      </c>
      <c r="CN6" s="35">
        <f t="shared" si="10"/>
        <v>45.02</v>
      </c>
      <c r="CO6" s="35">
        <f t="shared" si="10"/>
        <v>44.76</v>
      </c>
      <c r="CP6" s="35">
        <f t="shared" si="10"/>
        <v>46.19</v>
      </c>
      <c r="CQ6" s="35">
        <f t="shared" si="10"/>
        <v>54.47</v>
      </c>
      <c r="CR6" s="35">
        <f t="shared" si="10"/>
        <v>53.61</v>
      </c>
      <c r="CS6" s="35">
        <f t="shared" si="10"/>
        <v>53.52</v>
      </c>
      <c r="CT6" s="35">
        <f t="shared" si="10"/>
        <v>54.24</v>
      </c>
      <c r="CU6" s="35">
        <f t="shared" si="10"/>
        <v>55.88</v>
      </c>
      <c r="CV6" s="34" t="str">
        <f>IF(CV7="","",IF(CV7="-","【-】","【"&amp;SUBSTITUTE(TEXT(CV7,"#,##0.00"),"-","△")&amp;"】"))</f>
        <v>【60.41】</v>
      </c>
      <c r="CW6" s="35">
        <f>IF(CW7="",NA(),CW7)</f>
        <v>74.06</v>
      </c>
      <c r="CX6" s="35">
        <f t="shared" ref="CX6:DF6" si="11">IF(CX7="",NA(),CX7)</f>
        <v>80.400000000000006</v>
      </c>
      <c r="CY6" s="35">
        <f t="shared" si="11"/>
        <v>80</v>
      </c>
      <c r="CZ6" s="35">
        <f t="shared" si="11"/>
        <v>80.959999999999994</v>
      </c>
      <c r="DA6" s="35">
        <f t="shared" si="11"/>
        <v>79.86</v>
      </c>
      <c r="DB6" s="35">
        <f t="shared" si="11"/>
        <v>81.459999999999994</v>
      </c>
      <c r="DC6" s="35">
        <f t="shared" si="11"/>
        <v>81.31</v>
      </c>
      <c r="DD6" s="35">
        <f t="shared" si="11"/>
        <v>81.459999999999994</v>
      </c>
      <c r="DE6" s="35">
        <f t="shared" si="11"/>
        <v>81.680000000000007</v>
      </c>
      <c r="DF6" s="35">
        <f t="shared" si="11"/>
        <v>80.989999999999995</v>
      </c>
      <c r="DG6" s="34" t="str">
        <f>IF(DG7="","",IF(DG7="-","【-】","【"&amp;SUBSTITUTE(TEXT(DG7,"#,##0.00"),"-","△")&amp;"】"))</f>
        <v>【89.93】</v>
      </c>
      <c r="DH6" s="35">
        <f>IF(DH7="",NA(),DH7)</f>
        <v>22.29</v>
      </c>
      <c r="DI6" s="35">
        <f t="shared" ref="DI6:DQ6" si="12">IF(DI7="",NA(),DI7)</f>
        <v>42.01</v>
      </c>
      <c r="DJ6" s="35">
        <f t="shared" si="12"/>
        <v>44.11</v>
      </c>
      <c r="DK6" s="35">
        <f t="shared" si="12"/>
        <v>46.01</v>
      </c>
      <c r="DL6" s="35">
        <f t="shared" si="12"/>
        <v>48.13</v>
      </c>
      <c r="DM6" s="35">
        <f t="shared" si="12"/>
        <v>38.520000000000003</v>
      </c>
      <c r="DN6" s="35">
        <f t="shared" si="12"/>
        <v>46.67</v>
      </c>
      <c r="DO6" s="35">
        <f t="shared" si="12"/>
        <v>47.7</v>
      </c>
      <c r="DP6" s="35">
        <f t="shared" si="12"/>
        <v>48.14</v>
      </c>
      <c r="DQ6" s="35">
        <f t="shared" si="12"/>
        <v>46.61</v>
      </c>
      <c r="DR6" s="34" t="str">
        <f>IF(DR7="","",IF(DR7="-","【-】","【"&amp;SUBSTITUTE(TEXT(DR7,"#,##0.00"),"-","△")&amp;"】"))</f>
        <v>【48.12】</v>
      </c>
      <c r="DS6" s="35">
        <f>IF(DS7="",NA(),DS7)</f>
        <v>3.12</v>
      </c>
      <c r="DT6" s="35">
        <f t="shared" ref="DT6:EB6" si="13">IF(DT7="",NA(),DT7)</f>
        <v>4.08</v>
      </c>
      <c r="DU6" s="35">
        <f t="shared" si="13"/>
        <v>4.08</v>
      </c>
      <c r="DV6" s="35">
        <f t="shared" si="13"/>
        <v>4.08</v>
      </c>
      <c r="DW6" s="35">
        <f t="shared" si="13"/>
        <v>4.88</v>
      </c>
      <c r="DX6" s="35">
        <f t="shared" si="13"/>
        <v>9.43</v>
      </c>
      <c r="DY6" s="35">
        <f t="shared" si="13"/>
        <v>10.029999999999999</v>
      </c>
      <c r="DZ6" s="35">
        <f t="shared" si="13"/>
        <v>7.26</v>
      </c>
      <c r="EA6" s="35">
        <f t="shared" si="13"/>
        <v>11.13</v>
      </c>
      <c r="EB6" s="35">
        <f t="shared" si="13"/>
        <v>10.84</v>
      </c>
      <c r="EC6" s="34" t="str">
        <f>IF(EC7="","",IF(EC7="-","【-】","【"&amp;SUBSTITUTE(TEXT(EC7,"#,##0.00"),"-","△")&amp;"】"))</f>
        <v>【15.89】</v>
      </c>
      <c r="ED6" s="34">
        <f>IF(ED7="",NA(),ED7)</f>
        <v>0</v>
      </c>
      <c r="EE6" s="34">
        <f t="shared" ref="EE6:EM6" si="14">IF(EE7="",NA(),EE7)</f>
        <v>0</v>
      </c>
      <c r="EF6" s="35">
        <f t="shared" si="14"/>
        <v>0.03</v>
      </c>
      <c r="EG6" s="35">
        <f t="shared" si="14"/>
        <v>0.16</v>
      </c>
      <c r="EH6" s="34">
        <f t="shared" si="14"/>
        <v>0</v>
      </c>
      <c r="EI6" s="35">
        <f t="shared" si="14"/>
        <v>0.71</v>
      </c>
      <c r="EJ6" s="35">
        <f t="shared" si="14"/>
        <v>0.68</v>
      </c>
      <c r="EK6" s="35">
        <f t="shared" si="14"/>
        <v>1.65</v>
      </c>
      <c r="EL6" s="35">
        <f t="shared" si="14"/>
        <v>0.47</v>
      </c>
      <c r="EM6" s="35">
        <f t="shared" si="14"/>
        <v>0.39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15">
      <c r="A7" s="28"/>
      <c r="B7" s="37">
        <v>2017</v>
      </c>
      <c r="C7" s="37">
        <v>313866</v>
      </c>
      <c r="D7" s="37">
        <v>46</v>
      </c>
      <c r="E7" s="37">
        <v>1</v>
      </c>
      <c r="F7" s="37">
        <v>0</v>
      </c>
      <c r="G7" s="37">
        <v>1</v>
      </c>
      <c r="H7" s="37" t="s">
        <v>104</v>
      </c>
      <c r="I7" s="37" t="s">
        <v>105</v>
      </c>
      <c r="J7" s="37" t="s">
        <v>106</v>
      </c>
      <c r="K7" s="37" t="s">
        <v>107</v>
      </c>
      <c r="L7" s="37" t="s">
        <v>108</v>
      </c>
      <c r="M7" s="37" t="s">
        <v>109</v>
      </c>
      <c r="N7" s="38" t="s">
        <v>110</v>
      </c>
      <c r="O7" s="38">
        <v>73.66</v>
      </c>
      <c r="P7" s="38">
        <v>89.19</v>
      </c>
      <c r="Q7" s="38">
        <v>2678</v>
      </c>
      <c r="R7" s="38">
        <v>16575</v>
      </c>
      <c r="S7" s="38">
        <v>189.83</v>
      </c>
      <c r="T7" s="38">
        <v>87.31</v>
      </c>
      <c r="U7" s="38">
        <v>14684</v>
      </c>
      <c r="V7" s="38">
        <v>67.010000000000005</v>
      </c>
      <c r="W7" s="38">
        <v>219.13</v>
      </c>
      <c r="X7" s="38">
        <v>110.18</v>
      </c>
      <c r="Y7" s="38">
        <v>103.98</v>
      </c>
      <c r="Z7" s="38">
        <v>110.14</v>
      </c>
      <c r="AA7" s="38">
        <v>103.08</v>
      </c>
      <c r="AB7" s="38">
        <v>109.01</v>
      </c>
      <c r="AC7" s="38">
        <v>107.95</v>
      </c>
      <c r="AD7" s="38">
        <v>109.49</v>
      </c>
      <c r="AE7" s="38">
        <v>111.06</v>
      </c>
      <c r="AF7" s="38">
        <v>111.34</v>
      </c>
      <c r="AG7" s="38">
        <v>110.02</v>
      </c>
      <c r="AH7" s="38">
        <v>113.39</v>
      </c>
      <c r="AI7" s="38">
        <v>0</v>
      </c>
      <c r="AJ7" s="38">
        <v>62.23</v>
      </c>
      <c r="AK7" s="38">
        <v>49.6</v>
      </c>
      <c r="AL7" s="38">
        <v>47.21</v>
      </c>
      <c r="AM7" s="38">
        <v>32.869999999999997</v>
      </c>
      <c r="AN7" s="38">
        <v>13.47</v>
      </c>
      <c r="AO7" s="38">
        <v>9.49</v>
      </c>
      <c r="AP7" s="38">
        <v>9.35</v>
      </c>
      <c r="AQ7" s="38">
        <v>10.130000000000001</v>
      </c>
      <c r="AR7" s="38">
        <v>7.31</v>
      </c>
      <c r="AS7" s="38">
        <v>0.85</v>
      </c>
      <c r="AT7" s="38">
        <v>1078.8499999999999</v>
      </c>
      <c r="AU7" s="38">
        <v>135.41</v>
      </c>
      <c r="AV7" s="38">
        <v>148.96</v>
      </c>
      <c r="AW7" s="38">
        <v>151.16</v>
      </c>
      <c r="AX7" s="38">
        <v>176.43</v>
      </c>
      <c r="AY7" s="38">
        <v>1081.23</v>
      </c>
      <c r="AZ7" s="38">
        <v>406.37</v>
      </c>
      <c r="BA7" s="38">
        <v>398.29</v>
      </c>
      <c r="BB7" s="38">
        <v>388.67</v>
      </c>
      <c r="BC7" s="38">
        <v>355.27</v>
      </c>
      <c r="BD7" s="38">
        <v>264.33999999999997</v>
      </c>
      <c r="BE7" s="38">
        <v>630.45000000000005</v>
      </c>
      <c r="BF7" s="38">
        <v>597.51</v>
      </c>
      <c r="BG7" s="38">
        <v>552.41</v>
      </c>
      <c r="BH7" s="38">
        <v>524.80999999999995</v>
      </c>
      <c r="BI7" s="38">
        <v>477.54</v>
      </c>
      <c r="BJ7" s="38">
        <v>443.13</v>
      </c>
      <c r="BK7" s="38">
        <v>442.54</v>
      </c>
      <c r="BL7" s="38">
        <v>431</v>
      </c>
      <c r="BM7" s="38">
        <v>422.5</v>
      </c>
      <c r="BN7" s="38">
        <v>458.27</v>
      </c>
      <c r="BO7" s="38">
        <v>274.27</v>
      </c>
      <c r="BP7" s="38">
        <v>101.77</v>
      </c>
      <c r="BQ7" s="38">
        <v>97.77</v>
      </c>
      <c r="BR7" s="38">
        <v>106.4</v>
      </c>
      <c r="BS7" s="38">
        <v>96.97</v>
      </c>
      <c r="BT7" s="38">
        <v>104.98</v>
      </c>
      <c r="BU7" s="38">
        <v>95.4</v>
      </c>
      <c r="BV7" s="38">
        <v>98.6</v>
      </c>
      <c r="BW7" s="38">
        <v>100.82</v>
      </c>
      <c r="BX7" s="38">
        <v>101.64</v>
      </c>
      <c r="BY7" s="38">
        <v>96.77</v>
      </c>
      <c r="BZ7" s="38">
        <v>104.36</v>
      </c>
      <c r="CA7" s="38">
        <v>135.13999999999999</v>
      </c>
      <c r="CB7" s="38">
        <v>141.68</v>
      </c>
      <c r="CC7" s="38">
        <v>131.9</v>
      </c>
      <c r="CD7" s="38">
        <v>142.43</v>
      </c>
      <c r="CE7" s="38">
        <v>133.44</v>
      </c>
      <c r="CF7" s="38">
        <v>186.15</v>
      </c>
      <c r="CG7" s="38">
        <v>181.67</v>
      </c>
      <c r="CH7" s="38">
        <v>179.55</v>
      </c>
      <c r="CI7" s="38">
        <v>179.16</v>
      </c>
      <c r="CJ7" s="38">
        <v>187.18</v>
      </c>
      <c r="CK7" s="38">
        <v>165.71</v>
      </c>
      <c r="CL7" s="38">
        <v>51.34</v>
      </c>
      <c r="CM7" s="38">
        <v>45.39</v>
      </c>
      <c r="CN7" s="38">
        <v>45.02</v>
      </c>
      <c r="CO7" s="38">
        <v>44.76</v>
      </c>
      <c r="CP7" s="38">
        <v>46.19</v>
      </c>
      <c r="CQ7" s="38">
        <v>54.47</v>
      </c>
      <c r="CR7" s="38">
        <v>53.61</v>
      </c>
      <c r="CS7" s="38">
        <v>53.52</v>
      </c>
      <c r="CT7" s="38">
        <v>54.24</v>
      </c>
      <c r="CU7" s="38">
        <v>55.88</v>
      </c>
      <c r="CV7" s="38">
        <v>60.41</v>
      </c>
      <c r="CW7" s="38">
        <v>74.06</v>
      </c>
      <c r="CX7" s="38">
        <v>80.400000000000006</v>
      </c>
      <c r="CY7" s="38">
        <v>80</v>
      </c>
      <c r="CZ7" s="38">
        <v>80.959999999999994</v>
      </c>
      <c r="DA7" s="38">
        <v>79.86</v>
      </c>
      <c r="DB7" s="38">
        <v>81.459999999999994</v>
      </c>
      <c r="DC7" s="38">
        <v>81.31</v>
      </c>
      <c r="DD7" s="38">
        <v>81.459999999999994</v>
      </c>
      <c r="DE7" s="38">
        <v>81.680000000000007</v>
      </c>
      <c r="DF7" s="38">
        <v>80.989999999999995</v>
      </c>
      <c r="DG7" s="38">
        <v>89.93</v>
      </c>
      <c r="DH7" s="38">
        <v>22.29</v>
      </c>
      <c r="DI7" s="38">
        <v>42.01</v>
      </c>
      <c r="DJ7" s="38">
        <v>44.11</v>
      </c>
      <c r="DK7" s="38">
        <v>46.01</v>
      </c>
      <c r="DL7" s="38">
        <v>48.13</v>
      </c>
      <c r="DM7" s="38">
        <v>38.520000000000003</v>
      </c>
      <c r="DN7" s="38">
        <v>46.67</v>
      </c>
      <c r="DO7" s="38">
        <v>47.7</v>
      </c>
      <c r="DP7" s="38">
        <v>48.14</v>
      </c>
      <c r="DQ7" s="38">
        <v>46.61</v>
      </c>
      <c r="DR7" s="38">
        <v>48.12</v>
      </c>
      <c r="DS7" s="38">
        <v>3.12</v>
      </c>
      <c r="DT7" s="38">
        <v>4.08</v>
      </c>
      <c r="DU7" s="38">
        <v>4.08</v>
      </c>
      <c r="DV7" s="38">
        <v>4.08</v>
      </c>
      <c r="DW7" s="38">
        <v>4.88</v>
      </c>
      <c r="DX7" s="38">
        <v>9.43</v>
      </c>
      <c r="DY7" s="38">
        <v>10.029999999999999</v>
      </c>
      <c r="DZ7" s="38">
        <v>7.26</v>
      </c>
      <c r="EA7" s="38">
        <v>11.13</v>
      </c>
      <c r="EB7" s="38">
        <v>10.84</v>
      </c>
      <c r="EC7" s="38">
        <v>15.89</v>
      </c>
      <c r="ED7" s="38">
        <v>0</v>
      </c>
      <c r="EE7" s="38">
        <v>0</v>
      </c>
      <c r="EF7" s="38">
        <v>0.03</v>
      </c>
      <c r="EG7" s="38">
        <v>0.16</v>
      </c>
      <c r="EH7" s="38">
        <v>0</v>
      </c>
      <c r="EI7" s="38">
        <v>0.71</v>
      </c>
      <c r="EJ7" s="38">
        <v>0.68</v>
      </c>
      <c r="EK7" s="38">
        <v>1.65</v>
      </c>
      <c r="EL7" s="38">
        <v>0.47</v>
      </c>
      <c r="EM7" s="38">
        <v>0.39</v>
      </c>
      <c r="EN7" s="38">
        <v>0.69</v>
      </c>
    </row>
    <row r="8" spans="1:144" x14ac:dyDescent="0.15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15">
      <c r="A9" s="41"/>
      <c r="B9" s="41" t="s">
        <v>111</v>
      </c>
      <c r="C9" s="41" t="s">
        <v>112</v>
      </c>
      <c r="D9" s="41" t="s">
        <v>113</v>
      </c>
      <c r="E9" s="41" t="s">
        <v>114</v>
      </c>
      <c r="F9" s="41" t="s">
        <v>115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15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竹村 秀明</cp:lastModifiedBy>
  <cp:lastPrinted>2019-01-16T06:21:52Z</cp:lastPrinted>
  <dcterms:created xsi:type="dcterms:W3CDTF">2018-12-03T08:35:45Z</dcterms:created>
  <dcterms:modified xsi:type="dcterms:W3CDTF">2019-01-20T23:35:06Z</dcterms:modified>
  <cp:category/>
</cp:coreProperties>
</file>