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yamamoto\Desktop\"/>
    </mc:Choice>
  </mc:AlternateContent>
  <workbookProtection workbookAlgorithmName="SHA-512" workbookHashValue="6SkHlwCldkZNDxw0IigjxzlCPlph7TT/Nx9dkfWwPoMMDu6zYdokrB+1W4AHENuGAjrojKlTgMY88vnwygig0w==" workbookSaltValue="eBuWiyc6j6hYsj5agcvjN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H11" i="4"/>
  <c r="ML10" i="5"/>
  <c r="MB10" i="5"/>
  <c r="KM10" i="5"/>
  <c r="IY10" i="5"/>
  <c r="HJ10" i="5"/>
  <c r="FU10" i="5"/>
  <c r="EF10" i="5"/>
  <c r="CQ10" i="5"/>
  <c r="AZ10" i="5"/>
  <c r="LR10" i="5"/>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<sst xmlns="http://schemas.openxmlformats.org/spreadsheetml/2006/main" count="989" uniqueCount="262">
  <si>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</si>
  <si>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</si>
  <si>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</si>
  <si>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</si>
  <si>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</si>
  <si>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</si>
  <si>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</si>
  <si>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</si>
  <si>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電気事業により生じた利益は、事業運営の健全化のために積み立てている。
利益の一部を一般会計に繰り出し、環境施策に活用している。
今後も事業運営に必要な財源を確保しつつ、住民の福祉の向上に努める。
基金の積立て　110,620千円
一般会計への繰出し　目的：環境施策　50,000千円
次年度繰越　43,661千円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</si>
  <si>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</si>
  <si>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</si>
  <si>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</si>
  <si>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</si>
  <si>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</si>
  <si>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</si>
  <si>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</si>
  <si>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</si>
  <si>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</si>
  <si>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</si>
  <si>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</si>
  <si>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</si>
  <si>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</si>
  <si>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</si>
  <si>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</si>
  <si>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</si>
  <si>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</si>
  <si>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</si>
  <si>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</si>
  <si>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</si>
  <si>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</si>
  <si>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</si>
  <si>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</si>
  <si>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</si>
  <si>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</si>
  <si>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</si>
  <si>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</si>
  <si>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</si>
  <si>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</si>
  <si>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</si>
  <si>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</si>
  <si>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</si>
  <si>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</si>
  <si>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</si>
  <si>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</si>
  <si>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</si>
  <si>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</si>
  <si>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</si>
  <si>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</si>
  <si>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</si>
  <si>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</si>
  <si>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</si>
  <si>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</si>
  <si>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</si>
  <si>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</si>
  <si>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</si>
  <si>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</si>
  <si>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</si>
  <si>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</si>
  <si>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</si>
  <si>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</si>
  <si>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</si>
  <si>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</si>
  <si>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</si>
  <si>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</si>
  <si>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</si>
  <si>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</si>
  <si>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</si>
  <si>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</si>
  <si>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</si>
  <si>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</si>
  <si>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</si>
  <si>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</si>
  <si>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</si>
  <si>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</si>
  <si>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</si>
  <si>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</si>
  <si>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</si>
  <si>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</si>
  <si>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</si>
  <si>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</si>
  <si>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</si>
  <si>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</si>
  <si>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</si>
  <si>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</si>
  <si>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</si>
  <si>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</si>
  <si>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</si>
  <si>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</si>
  <si>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</si>
  <si>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</si>
  <si>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</si>
  <si>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</si>
  <si>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</si>
  <si>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</si>
  <si>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</si>
  <si>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</si>
  <si>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</si>
  <si>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</si>
  <si>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</si>
  <si>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</si>
  <si>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</si>
  <si>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</si>
  <si>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</si>
  <si>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</si>
  <si>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</si>
  <si>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</si>
  <si>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</si>
  <si>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</si>
  <si>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</si>
  <si>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</si>
  <si>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</si>
  <si>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</si>
  <si>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</si>
  <si>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</si>
  <si>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</si>
  <si>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</si>
  <si>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</si>
  <si>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313726</t>
  </si>
  <si>
    <t>47</t>
  </si>
  <si>
    <t>04</t>
  </si>
  <si>
    <t>0</t>
  </si>
  <si>
    <t>000</t>
  </si>
  <si>
    <t>鳥取県　北栄町</t>
  </si>
  <si>
    <t>法非適用</t>
  </si>
  <si>
    <t>電気事業</t>
  </si>
  <si>
    <t>非設置</t>
  </si>
  <si>
    <t>該当数値なし</t>
  </si>
  <si>
    <t>-</t>
  </si>
  <si>
    <t>平成38年3月31日　北条砂丘風力発電所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</si>
  <si>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</si>
  <si>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</si>
  <si>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</si>
  <si>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</si>
  <si>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</si>
  <si>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</si>
  <si>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</si>
  <si>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</si>
  <si>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</si>
  <si>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</si>
  <si>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</si>
  <si>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</si>
  <si>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</si>
  <si>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</si>
  <si>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</si>
  <si>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</si>
  <si>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</si>
  <si>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</si>
  <si>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</si>
  <si>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</si>
  <si>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</si>
  <si>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</si>
  <si>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</si>
  <si>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</si>
  <si>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</si>
  <si>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</si>
  <si>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</si>
  <si>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</si>
  <si>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</si>
  <si>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</si>
  <si>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</si>
  <si>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</si>
  <si>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</si>
  <si>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</si>
  <si>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</si>
  <si>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</si>
  <si>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</si>
  <si>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</si>
  <si>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</si>
  <si>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</si>
  <si>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</si>
  <si>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</si>
  <si>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</si>
  <si>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</si>
  <si>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</si>
  <si>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</si>
  <si>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</si>
  <si>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</si>
  <si>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</si>
  <si>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</si>
  <si>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</si>
  <si>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</si>
  <si>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</si>
  <si>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</si>
  <si>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</si>
  <si>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</si>
  <si>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</si>
  <si>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</si>
  <si>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</si>
  <si>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</si>
  <si>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</si>
  <si>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</si>
  <si>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</si>
  <si>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</si>
  <si>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</si>
  <si>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</si>
  <si>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</si>
  <si>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</si>
  <si>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</si>
  <si>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</si>
  <si>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</si>
  <si>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</si>
  <si>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</si>
  <si>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</si>
  <si>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</si>
  <si>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</si>
  <si>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</si>
  <si>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</si>
  <si>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</si>
  <si>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</si>
  <si>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</si>
  <si>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</si>
  <si>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</si>
  <si>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</si>
  <si>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</si>
  <si>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</si>
  <si>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</si>
  <si>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</si>
  <si>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</si>
  <si>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</si>
  <si>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</si>
  <si>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</si>
  <si>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</si>
  <si>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</si>
  <si>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</si>
  <si>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</si>
  <si>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</si>
  <si>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</si>
  <si>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</si>
  <si>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</si>
  <si>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</si>
  <si>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</si>
  <si>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</si>
  <si>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</si>
  <si>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</si>
  <si>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</si>
  <si>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</si>
  <si>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</si>
  <si>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</si>
  <si>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</si>
  <si>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</si>
  <si>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</si>
  <si>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</si>
  <si>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</si>
  <si>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</si>
  <si>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</si>
  <si>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</si>
  <si>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</si>
  <si>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</si>
  <si>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</si>
  <si>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</si>
  <si>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</si>
  <si>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</si>
  <si>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</si>
  <si>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</si>
  <si>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</si>
  <si>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</si>
  <si>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</si>
  <si>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</si>
  <si>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</si>
  <si>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平成29年度は、経営の状況における指標すべてで平成28年度より悪化している。
　これは、平成28年度の繰越事業を行ったことが主な原因であるが、この繰越事業の財源についても平成28年度から繰越しており、財源の確保は着実に行えている。
　また、平成28年度より多くの基金積立を行うことが出来ていることから、安定した運営を行っている。</t>
    <phoneticPr fontId="5"/>
  </si>
  <si>
    <t>　設備利用率は、全国平均とおおむね同程度であり、順調に稼動している。
　修繕費比率は、全国平均より高くなっている。これは、経営の状況でも記載しているとおり、平成28年度の繰越事業による修繕が主な要因であるが、おおむね例年並みとなっている。
　企業債残高対料金収入比率は、順調に償還を行っていることを示しており、平成30年9月で償還が完了する。</t>
    <phoneticPr fontId="5"/>
  </si>
  <si>
    <t>　全体的に安定した経営を行っていると考えるが、施設の老朽化に伴い、修繕費の増加や稼働率の低下による収益の悪化が懸念される。
　そのため、予防保全に重点的に取り組み、安定した経営を行う必要がある。
　また、FIT調達期間終了時には、施設の耐用年数も経過することから、それまでに施設の更新・廃止など施設のあり方を検討するとともに、必要となる費用の積み立てを着実に行う。
　平成32年度までには経営戦略を策定し、効率的な管理及び更なる経営の健全化に取り組んでいく。</t>
    <rPh sb="118" eb="120">
      <t>タイヨウ</t>
    </rPh>
    <rPh sb="120" eb="122">
      <t>ネンスウ</t>
    </rPh>
    <rPh sb="123" eb="125">
      <t>ケイカ</t>
    </rPh>
    <rPh sb="137" eb="139">
      <t>シセツ</t>
    </rPh>
    <rPh sb="140" eb="142">
      <t>コウシン</t>
    </rPh>
    <rPh sb="143" eb="145">
      <t>ハイシ</t>
    </rPh>
    <rPh sb="147" eb="149">
      <t>シセツ</t>
    </rPh>
    <rPh sb="152" eb="153">
      <t>カタ</t>
    </rPh>
    <rPh sb="154" eb="156">
      <t>ケントウ</t>
    </rPh>
    <rPh sb="163" eb="165">
      <t>ヒツヨウ</t>
    </rPh>
    <rPh sb="168" eb="170">
      <t>ヒヨウ</t>
    </rPh>
    <rPh sb="171" eb="172">
      <t>ツ</t>
    </rPh>
    <rPh sb="173" eb="174">
      <t>タ</t>
    </rPh>
    <rPh sb="176" eb="178">
      <t>チャクジツ</t>
    </rPh>
    <rPh sb="179" eb="18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</si>
</sst>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134.4</c:v>
                </c:pt>
                <c:pt idx="1">
                  <c:v>103.1</c:v>
                </c:pt>
                <c:pt idx="2">
                  <c:v>104.8</c:v>
                </c:pt>
                <c:pt idx="3">
                  <c:v>136.80000000000001</c:v>
                </c:pt>
                <c:pt idx="4">
                  <c:v>95.8</c:v>
                </c:pt>
              </c:numCache>
            </c:numRef>
          </c:val>
          <c:extLst xmlns:c16r2="http://schemas.microsoft.com/office/drawing/2015/06/chart">
            <c:ext xmlns:c16="http://schemas.microsoft.com/office/drawing/2014/chart" uri="{C3380CC4-5D6E-409C-BE32-E72D297353CC}">
              <c16:uniqueId val="{00000000-BF69-4E8D-A805-70E7ABA3EDF7}"/>
            </c:ext>
          </c:extLst>
        </c:ser>
        <c:dLbls>
          <c:showLegendKey val="0"/>
          <c:showVal val="0"/>
          <c:showCatName val="0"/>
          <c:showSerName val="0"/>
          <c:showPercent val="0"/>
          <c:showBubbleSize val="0"/>
        </c:dLbls>
        <c:gapWidth val="180"/>
        <c:overlap val="-90"/>
        <c:axId val="453032472"/>
        <c:axId val="4530328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BF69-4E8D-A805-70E7ABA3EDF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F69-4E8D-A805-70E7ABA3EDF7}"/>
            </c:ext>
          </c:extLst>
        </c:ser>
        <c:dLbls>
          <c:showLegendKey val="0"/>
          <c:showVal val="0"/>
          <c:showCatName val="0"/>
          <c:showSerName val="0"/>
          <c:showPercent val="0"/>
          <c:showBubbleSize val="0"/>
        </c:dLbls>
        <c:marker val="1"/>
        <c:smooth val="0"/>
        <c:axId val="453032472"/>
        <c:axId val="453032864"/>
      </c:lineChart>
      <c:catAx>
        <c:axId val="453032472"/>
        <c:scaling>
          <c:orientation val="minMax"/>
        </c:scaling>
        <c:delete val="0"/>
        <c:axPos val="b"/>
        <c:numFmt formatCode="ge" sourceLinked="1"/>
        <c:majorTickMark val="none"/>
        <c:minorTickMark val="none"/>
        <c:tickLblPos val="none"/>
        <c:crossAx val="453032864"/>
        <c:crosses val="autoZero"/>
        <c:auto val="0"/>
        <c:lblAlgn val="ctr"/>
        <c:lblOffset val="100"/>
        <c:noMultiLvlLbl val="1"/>
      </c:catAx>
      <c:valAx>
        <c:axId val="45303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032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6DB-4B7D-A88E-6F5998914C34}"/>
            </c:ext>
          </c:extLst>
        </c:ser>
        <c:dLbls>
          <c:showLegendKey val="0"/>
          <c:showVal val="0"/>
          <c:showCatName val="0"/>
          <c:showSerName val="0"/>
          <c:showPercent val="0"/>
          <c:showBubbleSize val="0"/>
        </c:dLbls>
        <c:gapWidth val="180"/>
        <c:overlap val="-90"/>
        <c:axId val="498669736"/>
        <c:axId val="4986701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A6DB-4B7D-A88E-6F5998914C34}"/>
            </c:ext>
          </c:extLst>
        </c:ser>
        <c:dLbls>
          <c:showLegendKey val="0"/>
          <c:showVal val="0"/>
          <c:showCatName val="0"/>
          <c:showSerName val="0"/>
          <c:showPercent val="0"/>
          <c:showBubbleSize val="0"/>
        </c:dLbls>
        <c:marker val="1"/>
        <c:smooth val="0"/>
        <c:axId val="498669736"/>
        <c:axId val="498670128"/>
      </c:lineChart>
      <c:catAx>
        <c:axId val="498669736"/>
        <c:scaling>
          <c:orientation val="minMax"/>
        </c:scaling>
        <c:delete val="0"/>
        <c:axPos val="b"/>
        <c:numFmt formatCode="ge" sourceLinked="1"/>
        <c:majorTickMark val="none"/>
        <c:minorTickMark val="none"/>
        <c:tickLblPos val="none"/>
        <c:crossAx val="498670128"/>
        <c:crosses val="autoZero"/>
        <c:auto val="0"/>
        <c:lblAlgn val="ctr"/>
        <c:lblOffset val="100"/>
        <c:noMultiLvlLbl val="1"/>
      </c:catAx>
      <c:valAx>
        <c:axId val="49867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669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71-4F10-90B2-C797CE5CF11D}"/>
            </c:ext>
          </c:extLst>
        </c:ser>
        <c:dLbls>
          <c:showLegendKey val="0"/>
          <c:showVal val="0"/>
          <c:showCatName val="0"/>
          <c:showSerName val="0"/>
          <c:showPercent val="0"/>
          <c:showBubbleSize val="0"/>
        </c:dLbls>
        <c:gapWidth val="180"/>
        <c:overlap val="-90"/>
        <c:axId val="498670912"/>
        <c:axId val="4986713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71-4F10-90B2-C797CE5CF11D}"/>
            </c:ext>
          </c:extLst>
        </c:ser>
        <c:dLbls>
          <c:showLegendKey val="0"/>
          <c:showVal val="0"/>
          <c:showCatName val="0"/>
          <c:showSerName val="0"/>
          <c:showPercent val="0"/>
          <c:showBubbleSize val="0"/>
        </c:dLbls>
        <c:marker val="1"/>
        <c:smooth val="0"/>
        <c:axId val="498670912"/>
        <c:axId val="498671304"/>
      </c:lineChart>
      <c:catAx>
        <c:axId val="498670912"/>
        <c:scaling>
          <c:orientation val="minMax"/>
        </c:scaling>
        <c:delete val="0"/>
        <c:axPos val="b"/>
        <c:numFmt formatCode="ge" sourceLinked="1"/>
        <c:majorTickMark val="none"/>
        <c:minorTickMark val="none"/>
        <c:tickLblPos val="none"/>
        <c:crossAx val="498671304"/>
        <c:crosses val="autoZero"/>
        <c:auto val="0"/>
        <c:lblAlgn val="ctr"/>
        <c:lblOffset val="100"/>
        <c:noMultiLvlLbl val="1"/>
      </c:catAx>
      <c:valAx>
        <c:axId val="498671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67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BC-4CB6-B36B-DEF07485B775}"/>
            </c:ext>
          </c:extLst>
        </c:ser>
        <c:dLbls>
          <c:showLegendKey val="0"/>
          <c:showVal val="0"/>
          <c:showCatName val="0"/>
          <c:showSerName val="0"/>
          <c:showPercent val="0"/>
          <c:showBubbleSize val="0"/>
        </c:dLbls>
        <c:gapWidth val="180"/>
        <c:overlap val="-90"/>
        <c:axId val="498672088"/>
        <c:axId val="4986724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BC-4CB6-B36B-DEF07485B775}"/>
            </c:ext>
          </c:extLst>
        </c:ser>
        <c:dLbls>
          <c:showLegendKey val="0"/>
          <c:showVal val="0"/>
          <c:showCatName val="0"/>
          <c:showSerName val="0"/>
          <c:showPercent val="0"/>
          <c:showBubbleSize val="0"/>
        </c:dLbls>
        <c:marker val="1"/>
        <c:smooth val="0"/>
        <c:axId val="498672088"/>
        <c:axId val="498672480"/>
      </c:lineChart>
      <c:catAx>
        <c:axId val="498672088"/>
        <c:scaling>
          <c:orientation val="minMax"/>
        </c:scaling>
        <c:delete val="0"/>
        <c:axPos val="b"/>
        <c:numFmt formatCode="ge" sourceLinked="1"/>
        <c:majorTickMark val="none"/>
        <c:minorTickMark val="none"/>
        <c:tickLblPos val="none"/>
        <c:crossAx val="498672480"/>
        <c:crosses val="autoZero"/>
        <c:auto val="0"/>
        <c:lblAlgn val="ctr"/>
        <c:lblOffset val="100"/>
        <c:noMultiLvlLbl val="1"/>
      </c:catAx>
      <c:valAx>
        <c:axId val="4986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672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D0-4CAA-88A4-83DFCBC4146A}"/>
            </c:ext>
          </c:extLst>
        </c:ser>
        <c:dLbls>
          <c:showLegendKey val="0"/>
          <c:showVal val="0"/>
          <c:showCatName val="0"/>
          <c:showSerName val="0"/>
          <c:showPercent val="0"/>
          <c:showBubbleSize val="0"/>
        </c:dLbls>
        <c:gapWidth val="180"/>
        <c:overlap val="-90"/>
        <c:axId val="498673264"/>
        <c:axId val="4500221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D0-4CAA-88A4-83DFCBC4146A}"/>
            </c:ext>
          </c:extLst>
        </c:ser>
        <c:dLbls>
          <c:showLegendKey val="0"/>
          <c:showVal val="0"/>
          <c:showCatName val="0"/>
          <c:showSerName val="0"/>
          <c:showPercent val="0"/>
          <c:showBubbleSize val="0"/>
        </c:dLbls>
        <c:marker val="1"/>
        <c:smooth val="0"/>
        <c:axId val="498673264"/>
        <c:axId val="450022192"/>
      </c:lineChart>
      <c:catAx>
        <c:axId val="498673264"/>
        <c:scaling>
          <c:orientation val="minMax"/>
        </c:scaling>
        <c:delete val="0"/>
        <c:axPos val="b"/>
        <c:numFmt formatCode="ge" sourceLinked="1"/>
        <c:majorTickMark val="none"/>
        <c:minorTickMark val="none"/>
        <c:tickLblPos val="none"/>
        <c:crossAx val="450022192"/>
        <c:crosses val="autoZero"/>
        <c:auto val="0"/>
        <c:lblAlgn val="ctr"/>
        <c:lblOffset val="100"/>
        <c:noMultiLvlLbl val="1"/>
      </c:catAx>
      <c:valAx>
        <c:axId val="45002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98673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A9-4354-AAC9-8471C20788A2}"/>
            </c:ext>
          </c:extLst>
        </c:ser>
        <c:dLbls>
          <c:showLegendKey val="0"/>
          <c:showVal val="0"/>
          <c:showCatName val="0"/>
          <c:showSerName val="0"/>
          <c:showPercent val="0"/>
          <c:showBubbleSize val="0"/>
        </c:dLbls>
        <c:gapWidth val="180"/>
        <c:overlap val="-90"/>
        <c:axId val="450022976"/>
        <c:axId val="4500233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A9-4354-AAC9-8471C20788A2}"/>
            </c:ext>
          </c:extLst>
        </c:ser>
        <c:dLbls>
          <c:showLegendKey val="0"/>
          <c:showVal val="0"/>
          <c:showCatName val="0"/>
          <c:showSerName val="0"/>
          <c:showPercent val="0"/>
          <c:showBubbleSize val="0"/>
        </c:dLbls>
        <c:marker val="1"/>
        <c:smooth val="0"/>
        <c:axId val="450022976"/>
        <c:axId val="450023368"/>
      </c:lineChart>
      <c:catAx>
        <c:axId val="450022976"/>
        <c:scaling>
          <c:orientation val="minMax"/>
        </c:scaling>
        <c:delete val="0"/>
        <c:axPos val="b"/>
        <c:numFmt formatCode="ge" sourceLinked="1"/>
        <c:majorTickMark val="none"/>
        <c:minorTickMark val="none"/>
        <c:tickLblPos val="none"/>
        <c:crossAx val="450023368"/>
        <c:crosses val="autoZero"/>
        <c:auto val="0"/>
        <c:lblAlgn val="ctr"/>
        <c:lblOffset val="100"/>
        <c:noMultiLvlLbl val="1"/>
      </c:catAx>
      <c:valAx>
        <c:axId val="45002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02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D-4E2B-85CE-F2B23E2F8A58}"/>
            </c:ext>
          </c:extLst>
        </c:ser>
        <c:dLbls>
          <c:showLegendKey val="0"/>
          <c:showVal val="0"/>
          <c:showCatName val="0"/>
          <c:showSerName val="0"/>
          <c:showPercent val="0"/>
          <c:showBubbleSize val="0"/>
        </c:dLbls>
        <c:gapWidth val="180"/>
        <c:overlap val="-90"/>
        <c:axId val="450024152"/>
        <c:axId val="45002454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D-4E2B-85CE-F2B23E2F8A58}"/>
            </c:ext>
          </c:extLst>
        </c:ser>
        <c:dLbls>
          <c:showLegendKey val="0"/>
          <c:showVal val="0"/>
          <c:showCatName val="0"/>
          <c:showSerName val="0"/>
          <c:showPercent val="0"/>
          <c:showBubbleSize val="0"/>
        </c:dLbls>
        <c:marker val="1"/>
        <c:smooth val="0"/>
        <c:axId val="450024152"/>
        <c:axId val="450024544"/>
      </c:lineChart>
      <c:catAx>
        <c:axId val="450024152"/>
        <c:scaling>
          <c:orientation val="minMax"/>
        </c:scaling>
        <c:delete val="0"/>
        <c:axPos val="b"/>
        <c:numFmt formatCode="ge" sourceLinked="1"/>
        <c:majorTickMark val="none"/>
        <c:minorTickMark val="none"/>
        <c:tickLblPos val="none"/>
        <c:crossAx val="450024544"/>
        <c:crosses val="autoZero"/>
        <c:auto val="0"/>
        <c:lblAlgn val="ctr"/>
        <c:lblOffset val="100"/>
        <c:noMultiLvlLbl val="1"/>
      </c:catAx>
      <c:valAx>
        <c:axId val="45002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02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46-4B51-9616-93DE74AF32DE}"/>
            </c:ext>
          </c:extLst>
        </c:ser>
        <c:dLbls>
          <c:showLegendKey val="0"/>
          <c:showVal val="0"/>
          <c:showCatName val="0"/>
          <c:showSerName val="0"/>
          <c:showPercent val="0"/>
          <c:showBubbleSize val="0"/>
        </c:dLbls>
        <c:gapWidth val="180"/>
        <c:overlap val="-90"/>
        <c:axId val="450025328"/>
        <c:axId val="4500257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6-4B51-9616-93DE74AF32DE}"/>
            </c:ext>
          </c:extLst>
        </c:ser>
        <c:dLbls>
          <c:showLegendKey val="0"/>
          <c:showVal val="0"/>
          <c:showCatName val="0"/>
          <c:showSerName val="0"/>
          <c:showPercent val="0"/>
          <c:showBubbleSize val="0"/>
        </c:dLbls>
        <c:marker val="1"/>
        <c:smooth val="0"/>
        <c:axId val="450025328"/>
        <c:axId val="450025720"/>
      </c:lineChart>
      <c:catAx>
        <c:axId val="450025328"/>
        <c:scaling>
          <c:orientation val="minMax"/>
        </c:scaling>
        <c:delete val="0"/>
        <c:axPos val="b"/>
        <c:numFmt formatCode="ge" sourceLinked="1"/>
        <c:majorTickMark val="none"/>
        <c:minorTickMark val="none"/>
        <c:tickLblPos val="none"/>
        <c:crossAx val="450025720"/>
        <c:crosses val="autoZero"/>
        <c:auto val="0"/>
        <c:lblAlgn val="ctr"/>
        <c:lblOffset val="100"/>
        <c:noMultiLvlLbl val="1"/>
      </c:catAx>
      <c:valAx>
        <c:axId val="45002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02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BA-4D3D-955A-EF96755F1385}"/>
            </c:ext>
          </c:extLst>
        </c:ser>
        <c:dLbls>
          <c:showLegendKey val="0"/>
          <c:showVal val="0"/>
          <c:showCatName val="0"/>
          <c:showSerName val="0"/>
          <c:showPercent val="0"/>
          <c:showBubbleSize val="0"/>
        </c:dLbls>
        <c:gapWidth val="180"/>
        <c:overlap val="-90"/>
        <c:axId val="498966672"/>
        <c:axId val="4989670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BA-4D3D-955A-EF96755F1385}"/>
            </c:ext>
          </c:extLst>
        </c:ser>
        <c:dLbls>
          <c:showLegendKey val="0"/>
          <c:showVal val="0"/>
          <c:showCatName val="0"/>
          <c:showSerName val="0"/>
          <c:showPercent val="0"/>
          <c:showBubbleSize val="0"/>
        </c:dLbls>
        <c:marker val="1"/>
        <c:smooth val="0"/>
        <c:axId val="498966672"/>
        <c:axId val="498967064"/>
      </c:lineChart>
      <c:catAx>
        <c:axId val="498966672"/>
        <c:scaling>
          <c:orientation val="minMax"/>
        </c:scaling>
        <c:delete val="0"/>
        <c:axPos val="b"/>
        <c:numFmt formatCode="ge" sourceLinked="1"/>
        <c:majorTickMark val="none"/>
        <c:minorTickMark val="none"/>
        <c:tickLblPos val="none"/>
        <c:crossAx val="498967064"/>
        <c:crosses val="autoZero"/>
        <c:auto val="0"/>
        <c:lblAlgn val="ctr"/>
        <c:lblOffset val="100"/>
        <c:noMultiLvlLbl val="1"/>
      </c:catAx>
      <c:valAx>
        <c:axId val="498967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96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78-41A5-979B-AA8BBE478CDE}"/>
            </c:ext>
          </c:extLst>
        </c:ser>
        <c:dLbls>
          <c:showLegendKey val="0"/>
          <c:showVal val="0"/>
          <c:showCatName val="0"/>
          <c:showSerName val="0"/>
          <c:showPercent val="0"/>
          <c:showBubbleSize val="0"/>
        </c:dLbls>
        <c:gapWidth val="180"/>
        <c:overlap val="-90"/>
        <c:axId val="455941872"/>
        <c:axId val="4559422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78-41A5-979B-AA8BBE478CDE}"/>
            </c:ext>
          </c:extLst>
        </c:ser>
        <c:dLbls>
          <c:showLegendKey val="0"/>
          <c:showVal val="0"/>
          <c:showCatName val="0"/>
          <c:showSerName val="0"/>
          <c:showPercent val="0"/>
          <c:showBubbleSize val="0"/>
        </c:dLbls>
        <c:marker val="1"/>
        <c:smooth val="0"/>
        <c:axId val="455941872"/>
        <c:axId val="455942264"/>
      </c:lineChart>
      <c:catAx>
        <c:axId val="455941872"/>
        <c:scaling>
          <c:orientation val="minMax"/>
        </c:scaling>
        <c:delete val="0"/>
        <c:axPos val="b"/>
        <c:numFmt formatCode="ge" sourceLinked="1"/>
        <c:majorTickMark val="none"/>
        <c:minorTickMark val="none"/>
        <c:tickLblPos val="none"/>
        <c:crossAx val="455942264"/>
        <c:crosses val="autoZero"/>
        <c:auto val="0"/>
        <c:lblAlgn val="ctr"/>
        <c:lblOffset val="100"/>
        <c:noMultiLvlLbl val="1"/>
      </c:catAx>
      <c:valAx>
        <c:axId val="455942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94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2B-4E6A-8FDF-F5011703C17D}"/>
            </c:ext>
          </c:extLst>
        </c:ser>
        <c:dLbls>
          <c:showLegendKey val="0"/>
          <c:showVal val="0"/>
          <c:showCatName val="0"/>
          <c:showSerName val="0"/>
          <c:showPercent val="0"/>
          <c:showBubbleSize val="0"/>
        </c:dLbls>
        <c:gapWidth val="180"/>
        <c:overlap val="-90"/>
        <c:axId val="455942656"/>
        <c:axId val="4559430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2B-4E6A-8FDF-F5011703C17D}"/>
            </c:ext>
          </c:extLst>
        </c:ser>
        <c:dLbls>
          <c:showLegendKey val="0"/>
          <c:showVal val="0"/>
          <c:showCatName val="0"/>
          <c:showSerName val="0"/>
          <c:showPercent val="0"/>
          <c:showBubbleSize val="0"/>
        </c:dLbls>
        <c:marker val="1"/>
        <c:smooth val="0"/>
        <c:axId val="455942656"/>
        <c:axId val="455943048"/>
      </c:lineChart>
      <c:catAx>
        <c:axId val="455942656"/>
        <c:scaling>
          <c:orientation val="minMax"/>
        </c:scaling>
        <c:delete val="0"/>
        <c:axPos val="b"/>
        <c:numFmt formatCode="ge" sourceLinked="1"/>
        <c:majorTickMark val="none"/>
        <c:minorTickMark val="none"/>
        <c:tickLblPos val="none"/>
        <c:crossAx val="455943048"/>
        <c:crosses val="autoZero"/>
        <c:auto val="0"/>
        <c:lblAlgn val="ctr"/>
        <c:lblOffset val="100"/>
        <c:noMultiLvlLbl val="1"/>
      </c:catAx>
      <c:valAx>
        <c:axId val="455943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94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374.5</c:v>
                </c:pt>
                <c:pt idx="1">
                  <c:v>322.3</c:v>
                </c:pt>
                <c:pt idx="2">
                  <c:v>217.5</c:v>
                </c:pt>
                <c:pt idx="3">
                  <c:v>291.39999999999998</c:v>
                </c:pt>
                <c:pt idx="4">
                  <c:v>141.30000000000001</c:v>
                </c:pt>
              </c:numCache>
            </c:numRef>
          </c:val>
          <c:extLst xmlns:c16r2="http://schemas.microsoft.com/office/drawing/2015/06/chart">
            <c:ext xmlns:c16="http://schemas.microsoft.com/office/drawing/2014/chart" uri="{C3380CC4-5D6E-409C-BE32-E72D297353CC}">
              <c16:uniqueId val="{00000000-279C-4468-8EA8-B98BB26ECD36}"/>
            </c:ext>
          </c:extLst>
        </c:ser>
        <c:dLbls>
          <c:showLegendKey val="0"/>
          <c:showVal val="0"/>
          <c:showCatName val="0"/>
          <c:showSerName val="0"/>
          <c:showPercent val="0"/>
          <c:showBubbleSize val="0"/>
        </c:dLbls>
        <c:gapWidth val="180"/>
        <c:overlap val="-90"/>
        <c:axId val="453033648"/>
        <c:axId val="4530344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279C-4468-8EA8-B98BB26ECD3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79C-4468-8EA8-B98BB26ECD36}"/>
            </c:ext>
          </c:extLst>
        </c:ser>
        <c:dLbls>
          <c:showLegendKey val="0"/>
          <c:showVal val="0"/>
          <c:showCatName val="0"/>
          <c:showSerName val="0"/>
          <c:showPercent val="0"/>
          <c:showBubbleSize val="0"/>
        </c:dLbls>
        <c:marker val="1"/>
        <c:smooth val="0"/>
        <c:axId val="453033648"/>
        <c:axId val="453034432"/>
      </c:lineChart>
      <c:catAx>
        <c:axId val="453033648"/>
        <c:scaling>
          <c:orientation val="minMax"/>
        </c:scaling>
        <c:delete val="0"/>
        <c:axPos val="b"/>
        <c:numFmt formatCode="ge" sourceLinked="1"/>
        <c:majorTickMark val="none"/>
        <c:minorTickMark val="none"/>
        <c:tickLblPos val="none"/>
        <c:crossAx val="453034432"/>
        <c:crosses val="autoZero"/>
        <c:auto val="0"/>
        <c:lblAlgn val="ctr"/>
        <c:lblOffset val="100"/>
        <c:noMultiLvlLbl val="1"/>
      </c:catAx>
      <c:valAx>
        <c:axId val="45303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033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27-4C8D-A470-EDC242A167E7}"/>
            </c:ext>
          </c:extLst>
        </c:ser>
        <c:dLbls>
          <c:showLegendKey val="0"/>
          <c:showVal val="0"/>
          <c:showCatName val="0"/>
          <c:showSerName val="0"/>
          <c:showPercent val="0"/>
          <c:showBubbleSize val="0"/>
        </c:dLbls>
        <c:gapWidth val="180"/>
        <c:overlap val="-90"/>
        <c:axId val="452779888"/>
        <c:axId val="45278028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27-4C8D-A470-EDC242A167E7}"/>
            </c:ext>
          </c:extLst>
        </c:ser>
        <c:dLbls>
          <c:showLegendKey val="0"/>
          <c:showVal val="0"/>
          <c:showCatName val="0"/>
          <c:showSerName val="0"/>
          <c:showPercent val="0"/>
          <c:showBubbleSize val="0"/>
        </c:dLbls>
        <c:marker val="1"/>
        <c:smooth val="0"/>
        <c:axId val="452779888"/>
        <c:axId val="452780280"/>
      </c:lineChart>
      <c:catAx>
        <c:axId val="452779888"/>
        <c:scaling>
          <c:orientation val="minMax"/>
        </c:scaling>
        <c:delete val="0"/>
        <c:axPos val="b"/>
        <c:numFmt formatCode="ge" sourceLinked="1"/>
        <c:majorTickMark val="none"/>
        <c:minorTickMark val="none"/>
        <c:tickLblPos val="none"/>
        <c:crossAx val="452780280"/>
        <c:crosses val="autoZero"/>
        <c:auto val="0"/>
        <c:lblAlgn val="ctr"/>
        <c:lblOffset val="100"/>
        <c:noMultiLvlLbl val="1"/>
      </c:catAx>
      <c:valAx>
        <c:axId val="45278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77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18.899999999999999</c:v>
                </c:pt>
                <c:pt idx="1">
                  <c:v>18.8</c:v>
                </c:pt>
                <c:pt idx="2">
                  <c:v>16.2</c:v>
                </c:pt>
                <c:pt idx="3">
                  <c:v>17.600000000000001</c:v>
                </c:pt>
                <c:pt idx="4">
                  <c:v>17.600000000000001</c:v>
                </c:pt>
              </c:numCache>
            </c:numRef>
          </c:val>
          <c:extLst xmlns:c16r2="http://schemas.microsoft.com/office/drawing/2015/06/chart">
            <c:ext xmlns:c16="http://schemas.microsoft.com/office/drawing/2014/chart" uri="{C3380CC4-5D6E-409C-BE32-E72D297353CC}">
              <c16:uniqueId val="{00000000-6CA4-4398-B821-05E9E9ACC605}"/>
            </c:ext>
          </c:extLst>
        </c:ser>
        <c:dLbls>
          <c:showLegendKey val="0"/>
          <c:showVal val="0"/>
          <c:showCatName val="0"/>
          <c:showSerName val="0"/>
          <c:showPercent val="0"/>
          <c:showBubbleSize val="0"/>
        </c:dLbls>
        <c:gapWidth val="180"/>
        <c:overlap val="-90"/>
        <c:axId val="452781064"/>
        <c:axId val="45278145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6CA4-4398-B821-05E9E9ACC605}"/>
            </c:ext>
          </c:extLst>
        </c:ser>
        <c:dLbls>
          <c:showLegendKey val="0"/>
          <c:showVal val="0"/>
          <c:showCatName val="0"/>
          <c:showSerName val="0"/>
          <c:showPercent val="0"/>
          <c:showBubbleSize val="0"/>
        </c:dLbls>
        <c:marker val="1"/>
        <c:smooth val="0"/>
        <c:axId val="452781064"/>
        <c:axId val="452781456"/>
      </c:lineChart>
      <c:catAx>
        <c:axId val="452781064"/>
        <c:scaling>
          <c:orientation val="minMax"/>
        </c:scaling>
        <c:delete val="0"/>
        <c:axPos val="b"/>
        <c:numFmt formatCode="ge" sourceLinked="1"/>
        <c:majorTickMark val="none"/>
        <c:minorTickMark val="none"/>
        <c:tickLblPos val="none"/>
        <c:crossAx val="452781456"/>
        <c:crosses val="autoZero"/>
        <c:auto val="0"/>
        <c:lblAlgn val="ctr"/>
        <c:lblOffset val="100"/>
        <c:noMultiLvlLbl val="1"/>
      </c:catAx>
      <c:valAx>
        <c:axId val="452781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781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43.2</c:v>
                </c:pt>
                <c:pt idx="1">
                  <c:v>40.200000000000003</c:v>
                </c:pt>
                <c:pt idx="2">
                  <c:v>47</c:v>
                </c:pt>
                <c:pt idx="3">
                  <c:v>51.3</c:v>
                </c:pt>
                <c:pt idx="4">
                  <c:v>48.5</c:v>
                </c:pt>
              </c:numCache>
            </c:numRef>
          </c:val>
          <c:extLst xmlns:c16r2="http://schemas.microsoft.com/office/drawing/2015/06/chart">
            <c:ext xmlns:c16="http://schemas.microsoft.com/office/drawing/2014/chart" uri="{C3380CC4-5D6E-409C-BE32-E72D297353CC}">
              <c16:uniqueId val="{00000000-5B82-4585-B9EA-F6AE0AD1469B}"/>
            </c:ext>
          </c:extLst>
        </c:ser>
        <c:dLbls>
          <c:showLegendKey val="0"/>
          <c:showVal val="0"/>
          <c:showCatName val="0"/>
          <c:showSerName val="0"/>
          <c:showPercent val="0"/>
          <c:showBubbleSize val="0"/>
        </c:dLbls>
        <c:gapWidth val="180"/>
        <c:overlap val="-90"/>
        <c:axId val="452782240"/>
        <c:axId val="4527826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5B82-4585-B9EA-F6AE0AD1469B}"/>
            </c:ext>
          </c:extLst>
        </c:ser>
        <c:dLbls>
          <c:showLegendKey val="0"/>
          <c:showVal val="0"/>
          <c:showCatName val="0"/>
          <c:showSerName val="0"/>
          <c:showPercent val="0"/>
          <c:showBubbleSize val="0"/>
        </c:dLbls>
        <c:marker val="1"/>
        <c:smooth val="0"/>
        <c:axId val="452782240"/>
        <c:axId val="452782632"/>
      </c:lineChart>
      <c:catAx>
        <c:axId val="452782240"/>
        <c:scaling>
          <c:orientation val="minMax"/>
        </c:scaling>
        <c:delete val="0"/>
        <c:axPos val="b"/>
        <c:numFmt formatCode="ge" sourceLinked="1"/>
        <c:majorTickMark val="none"/>
        <c:minorTickMark val="none"/>
        <c:tickLblPos val="none"/>
        <c:crossAx val="452782632"/>
        <c:crosses val="autoZero"/>
        <c:auto val="0"/>
        <c:lblAlgn val="ctr"/>
        <c:lblOffset val="100"/>
        <c:noMultiLvlLbl val="1"/>
      </c:catAx>
      <c:valAx>
        <c:axId val="452782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78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163</c:v>
                </c:pt>
                <c:pt idx="1">
                  <c:v>106.5</c:v>
                </c:pt>
                <c:pt idx="2">
                  <c:v>86.8</c:v>
                </c:pt>
                <c:pt idx="3">
                  <c:v>46.6</c:v>
                </c:pt>
                <c:pt idx="4">
                  <c:v>13.1</c:v>
                </c:pt>
              </c:numCache>
            </c:numRef>
          </c:val>
          <c:extLst xmlns:c16r2="http://schemas.microsoft.com/office/drawing/2015/06/chart">
            <c:ext xmlns:c16="http://schemas.microsoft.com/office/drawing/2014/chart" uri="{C3380CC4-5D6E-409C-BE32-E72D297353CC}">
              <c16:uniqueId val="{00000000-CA44-4BC3-9A2D-0A4E4B641803}"/>
            </c:ext>
          </c:extLst>
        </c:ser>
        <c:dLbls>
          <c:showLegendKey val="0"/>
          <c:showVal val="0"/>
          <c:showCatName val="0"/>
          <c:showSerName val="0"/>
          <c:showPercent val="0"/>
          <c:showBubbleSize val="0"/>
        </c:dLbls>
        <c:gapWidth val="180"/>
        <c:overlap val="-90"/>
        <c:axId val="452783416"/>
        <c:axId val="4534981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CA44-4BC3-9A2D-0A4E4B641803}"/>
            </c:ext>
          </c:extLst>
        </c:ser>
        <c:dLbls>
          <c:showLegendKey val="0"/>
          <c:showVal val="0"/>
          <c:showCatName val="0"/>
          <c:showSerName val="0"/>
          <c:showPercent val="0"/>
          <c:showBubbleSize val="0"/>
        </c:dLbls>
        <c:marker val="1"/>
        <c:smooth val="0"/>
        <c:axId val="452783416"/>
        <c:axId val="453498112"/>
      </c:lineChart>
      <c:catAx>
        <c:axId val="452783416"/>
        <c:scaling>
          <c:orientation val="minMax"/>
        </c:scaling>
        <c:delete val="0"/>
        <c:axPos val="b"/>
        <c:numFmt formatCode="ge" sourceLinked="1"/>
        <c:majorTickMark val="none"/>
        <c:minorTickMark val="none"/>
        <c:tickLblPos val="none"/>
        <c:crossAx val="453498112"/>
        <c:crosses val="autoZero"/>
        <c:auto val="0"/>
        <c:lblAlgn val="ctr"/>
        <c:lblOffset val="100"/>
        <c:noMultiLvlLbl val="1"/>
      </c:catAx>
      <c:valAx>
        <c:axId val="45349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783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8D-4F55-A611-6CB5275DDC68}"/>
            </c:ext>
          </c:extLst>
        </c:ser>
        <c:dLbls>
          <c:showLegendKey val="0"/>
          <c:showVal val="0"/>
          <c:showCatName val="0"/>
          <c:showSerName val="0"/>
          <c:showPercent val="0"/>
          <c:showBubbleSize val="0"/>
        </c:dLbls>
        <c:gapWidth val="180"/>
        <c:overlap val="-90"/>
        <c:axId val="453498896"/>
        <c:axId val="4534992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8D-4F55-A611-6CB5275DDC68}"/>
            </c:ext>
          </c:extLst>
        </c:ser>
        <c:dLbls>
          <c:showLegendKey val="0"/>
          <c:showVal val="0"/>
          <c:showCatName val="0"/>
          <c:showSerName val="0"/>
          <c:showPercent val="0"/>
          <c:showBubbleSize val="0"/>
        </c:dLbls>
        <c:marker val="1"/>
        <c:smooth val="0"/>
        <c:axId val="453498896"/>
        <c:axId val="453499288"/>
      </c:lineChart>
      <c:catAx>
        <c:axId val="453498896"/>
        <c:scaling>
          <c:orientation val="minMax"/>
        </c:scaling>
        <c:delete val="0"/>
        <c:axPos val="b"/>
        <c:numFmt formatCode="ge" sourceLinked="1"/>
        <c:majorTickMark val="none"/>
        <c:minorTickMark val="none"/>
        <c:tickLblPos val="none"/>
        <c:crossAx val="453499288"/>
        <c:crosses val="autoZero"/>
        <c:auto val="0"/>
        <c:lblAlgn val="ctr"/>
        <c:lblOffset val="100"/>
        <c:noMultiLvlLbl val="1"/>
      </c:catAx>
      <c:valAx>
        <c:axId val="453499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4988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09D-4E7A-86F1-639E25372E76}"/>
            </c:ext>
          </c:extLst>
        </c:ser>
        <c:dLbls>
          <c:showLegendKey val="0"/>
          <c:showVal val="0"/>
          <c:showCatName val="0"/>
          <c:showSerName val="0"/>
          <c:showPercent val="0"/>
          <c:showBubbleSize val="0"/>
        </c:dLbls>
        <c:gapWidth val="180"/>
        <c:overlap val="-90"/>
        <c:axId val="453500072"/>
        <c:axId val="45350046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009D-4E7A-86F1-639E25372E76}"/>
            </c:ext>
          </c:extLst>
        </c:ser>
        <c:dLbls>
          <c:showLegendKey val="0"/>
          <c:showVal val="0"/>
          <c:showCatName val="0"/>
          <c:showSerName val="0"/>
          <c:showPercent val="0"/>
          <c:showBubbleSize val="0"/>
        </c:dLbls>
        <c:marker val="1"/>
        <c:smooth val="0"/>
        <c:axId val="453500072"/>
        <c:axId val="453500464"/>
      </c:lineChart>
      <c:catAx>
        <c:axId val="453500072"/>
        <c:scaling>
          <c:orientation val="minMax"/>
        </c:scaling>
        <c:delete val="0"/>
        <c:axPos val="b"/>
        <c:numFmt formatCode="ge" sourceLinked="1"/>
        <c:majorTickMark val="none"/>
        <c:minorTickMark val="none"/>
        <c:tickLblPos val="none"/>
        <c:crossAx val="453500464"/>
        <c:crosses val="autoZero"/>
        <c:auto val="0"/>
        <c:lblAlgn val="ctr"/>
        <c:lblOffset val="100"/>
        <c:noMultiLvlLbl val="1"/>
      </c:catAx>
      <c:valAx>
        <c:axId val="45350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500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5E-4C3F-B6E6-8566812D40E5}"/>
            </c:ext>
          </c:extLst>
        </c:ser>
        <c:dLbls>
          <c:showLegendKey val="0"/>
          <c:showVal val="0"/>
          <c:showCatName val="0"/>
          <c:showSerName val="0"/>
          <c:showPercent val="0"/>
          <c:showBubbleSize val="0"/>
        </c:dLbls>
        <c:gapWidth val="180"/>
        <c:overlap val="-90"/>
        <c:axId val="453501248"/>
        <c:axId val="4535016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5E-4C3F-B6E6-8566812D40E5}"/>
            </c:ext>
          </c:extLst>
        </c:ser>
        <c:dLbls>
          <c:showLegendKey val="0"/>
          <c:showVal val="0"/>
          <c:showCatName val="0"/>
          <c:showSerName val="0"/>
          <c:showPercent val="0"/>
          <c:showBubbleSize val="0"/>
        </c:dLbls>
        <c:marker val="1"/>
        <c:smooth val="0"/>
        <c:axId val="453501248"/>
        <c:axId val="453501640"/>
      </c:lineChart>
      <c:catAx>
        <c:axId val="453501248"/>
        <c:scaling>
          <c:orientation val="minMax"/>
        </c:scaling>
        <c:delete val="0"/>
        <c:axPos val="b"/>
        <c:numFmt formatCode="ge" sourceLinked="1"/>
        <c:majorTickMark val="none"/>
        <c:minorTickMark val="none"/>
        <c:tickLblPos val="none"/>
        <c:crossAx val="453501640"/>
        <c:crosses val="autoZero"/>
        <c:auto val="0"/>
        <c:lblAlgn val="ctr"/>
        <c:lblOffset val="100"/>
        <c:noMultiLvlLbl val="1"/>
      </c:catAx>
      <c:valAx>
        <c:axId val="45350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50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29-4B27-9DE9-D654A3FE3B96}"/>
            </c:ext>
          </c:extLst>
        </c:ser>
        <c:dLbls>
          <c:showLegendKey val="0"/>
          <c:showVal val="0"/>
          <c:showCatName val="0"/>
          <c:showSerName val="0"/>
          <c:showPercent val="0"/>
          <c:showBubbleSize val="0"/>
        </c:dLbls>
        <c:gapWidth val="180"/>
        <c:overlap val="-90"/>
        <c:axId val="454893656"/>
        <c:axId val="4548940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29-4B27-9DE9-D654A3FE3B96}"/>
            </c:ext>
          </c:extLst>
        </c:ser>
        <c:dLbls>
          <c:showLegendKey val="0"/>
          <c:showVal val="0"/>
          <c:showCatName val="0"/>
          <c:showSerName val="0"/>
          <c:showPercent val="0"/>
          <c:showBubbleSize val="0"/>
        </c:dLbls>
        <c:marker val="1"/>
        <c:smooth val="0"/>
        <c:axId val="454893656"/>
        <c:axId val="454894048"/>
      </c:lineChart>
      <c:catAx>
        <c:axId val="454893656"/>
        <c:scaling>
          <c:orientation val="minMax"/>
        </c:scaling>
        <c:delete val="0"/>
        <c:axPos val="b"/>
        <c:numFmt formatCode="ge" sourceLinked="1"/>
        <c:majorTickMark val="none"/>
        <c:minorTickMark val="none"/>
        <c:tickLblPos val="none"/>
        <c:crossAx val="454894048"/>
        <c:crosses val="autoZero"/>
        <c:auto val="0"/>
        <c:lblAlgn val="ctr"/>
        <c:lblOffset val="100"/>
        <c:noMultiLvlLbl val="1"/>
      </c:catAx>
      <c:valAx>
        <c:axId val="45489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3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2A-451A-A67B-F059E89026F3}"/>
            </c:ext>
          </c:extLst>
        </c:ser>
        <c:dLbls>
          <c:showLegendKey val="0"/>
          <c:showVal val="0"/>
          <c:showCatName val="0"/>
          <c:showSerName val="0"/>
          <c:showPercent val="0"/>
          <c:showBubbleSize val="0"/>
        </c:dLbls>
        <c:gapWidth val="180"/>
        <c:overlap val="-90"/>
        <c:axId val="454894832"/>
        <c:axId val="4548952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2A-451A-A67B-F059E89026F3}"/>
            </c:ext>
          </c:extLst>
        </c:ser>
        <c:dLbls>
          <c:showLegendKey val="0"/>
          <c:showVal val="0"/>
          <c:showCatName val="0"/>
          <c:showSerName val="0"/>
          <c:showPercent val="0"/>
          <c:showBubbleSize val="0"/>
        </c:dLbls>
        <c:marker val="1"/>
        <c:smooth val="0"/>
        <c:axId val="454894832"/>
        <c:axId val="454895224"/>
      </c:lineChart>
      <c:catAx>
        <c:axId val="454894832"/>
        <c:scaling>
          <c:orientation val="minMax"/>
        </c:scaling>
        <c:delete val="0"/>
        <c:axPos val="b"/>
        <c:numFmt formatCode="ge" sourceLinked="1"/>
        <c:majorTickMark val="none"/>
        <c:minorTickMark val="none"/>
        <c:tickLblPos val="none"/>
        <c:crossAx val="454895224"/>
        <c:crosses val="autoZero"/>
        <c:auto val="0"/>
        <c:lblAlgn val="ctr"/>
        <c:lblOffset val="100"/>
        <c:noMultiLvlLbl val="1"/>
      </c:catAx>
      <c:valAx>
        <c:axId val="454895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4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F8-48A8-8A26-F2D903D94325}"/>
            </c:ext>
          </c:extLst>
        </c:ser>
        <c:dLbls>
          <c:showLegendKey val="0"/>
          <c:showVal val="0"/>
          <c:showCatName val="0"/>
          <c:showSerName val="0"/>
          <c:showPercent val="0"/>
          <c:showBubbleSize val="0"/>
        </c:dLbls>
        <c:gapWidth val="180"/>
        <c:overlap val="-90"/>
        <c:axId val="454896008"/>
        <c:axId val="4548964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F8-48A8-8A26-F2D903D94325}"/>
            </c:ext>
          </c:extLst>
        </c:ser>
        <c:dLbls>
          <c:showLegendKey val="0"/>
          <c:showVal val="0"/>
          <c:showCatName val="0"/>
          <c:showSerName val="0"/>
          <c:showPercent val="0"/>
          <c:showBubbleSize val="0"/>
        </c:dLbls>
        <c:marker val="1"/>
        <c:smooth val="0"/>
        <c:axId val="454896008"/>
        <c:axId val="454896400"/>
      </c:lineChart>
      <c:catAx>
        <c:axId val="454896008"/>
        <c:scaling>
          <c:orientation val="minMax"/>
        </c:scaling>
        <c:delete val="0"/>
        <c:axPos val="b"/>
        <c:numFmt formatCode="ge" sourceLinked="1"/>
        <c:majorTickMark val="none"/>
        <c:minorTickMark val="none"/>
        <c:tickLblPos val="none"/>
        <c:crossAx val="454896400"/>
        <c:crosses val="autoZero"/>
        <c:auto val="0"/>
        <c:lblAlgn val="ctr"/>
        <c:lblOffset val="100"/>
        <c:noMultiLvlLbl val="1"/>
      </c:catAx>
      <c:valAx>
        <c:axId val="45489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6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92-4098-A2EA-3FE258190E88}"/>
            </c:ext>
          </c:extLst>
        </c:ser>
        <c:dLbls>
          <c:showLegendKey val="0"/>
          <c:showVal val="0"/>
          <c:showCatName val="0"/>
          <c:showSerName val="0"/>
          <c:showPercent val="0"/>
          <c:showBubbleSize val="0"/>
        </c:dLbls>
        <c:gapWidth val="180"/>
        <c:overlap val="-90"/>
        <c:axId val="453035216"/>
        <c:axId val="4990377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92-4098-A2EA-3FE258190E8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092-4098-A2EA-3FE258190E88}"/>
            </c:ext>
          </c:extLst>
        </c:ser>
        <c:dLbls>
          <c:showLegendKey val="0"/>
          <c:showVal val="0"/>
          <c:showCatName val="0"/>
          <c:showSerName val="0"/>
          <c:showPercent val="0"/>
          <c:showBubbleSize val="0"/>
        </c:dLbls>
        <c:marker val="1"/>
        <c:smooth val="0"/>
        <c:axId val="453035216"/>
        <c:axId val="499037792"/>
      </c:lineChart>
      <c:catAx>
        <c:axId val="453035216"/>
        <c:scaling>
          <c:orientation val="minMax"/>
        </c:scaling>
        <c:delete val="0"/>
        <c:axPos val="b"/>
        <c:numFmt formatCode="ge" sourceLinked="1"/>
        <c:majorTickMark val="none"/>
        <c:minorTickMark val="none"/>
        <c:tickLblPos val="none"/>
        <c:crossAx val="499037792"/>
        <c:crosses val="autoZero"/>
        <c:auto val="0"/>
        <c:lblAlgn val="ctr"/>
        <c:lblOffset val="100"/>
        <c:noMultiLvlLbl val="1"/>
      </c:catAx>
      <c:valAx>
        <c:axId val="49903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03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BC-436A-99F4-B34957D2AD66}"/>
            </c:ext>
          </c:extLst>
        </c:ser>
        <c:dLbls>
          <c:showLegendKey val="0"/>
          <c:showVal val="0"/>
          <c:showCatName val="0"/>
          <c:showSerName val="0"/>
          <c:showPercent val="0"/>
          <c:showBubbleSize val="0"/>
        </c:dLbls>
        <c:gapWidth val="180"/>
        <c:overlap val="-90"/>
        <c:axId val="452267824"/>
        <c:axId val="4522682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BC-436A-99F4-B34957D2AD66}"/>
            </c:ext>
          </c:extLst>
        </c:ser>
        <c:dLbls>
          <c:showLegendKey val="0"/>
          <c:showVal val="0"/>
          <c:showCatName val="0"/>
          <c:showSerName val="0"/>
          <c:showPercent val="0"/>
          <c:showBubbleSize val="0"/>
        </c:dLbls>
        <c:marker val="1"/>
        <c:smooth val="0"/>
        <c:axId val="452267824"/>
        <c:axId val="452268216"/>
      </c:lineChart>
      <c:catAx>
        <c:axId val="452267824"/>
        <c:scaling>
          <c:orientation val="minMax"/>
        </c:scaling>
        <c:delete val="0"/>
        <c:axPos val="b"/>
        <c:numFmt formatCode="ge" sourceLinked="1"/>
        <c:majorTickMark val="none"/>
        <c:minorTickMark val="none"/>
        <c:tickLblPos val="none"/>
        <c:crossAx val="452268216"/>
        <c:crosses val="autoZero"/>
        <c:auto val="0"/>
        <c:lblAlgn val="ctr"/>
        <c:lblOffset val="100"/>
        <c:noMultiLvlLbl val="1"/>
      </c:catAx>
      <c:valAx>
        <c:axId val="452268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26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16036.7</c:v>
                </c:pt>
                <c:pt idx="1">
                  <c:v>21440</c:v>
                </c:pt>
                <c:pt idx="2">
                  <c:v>21175.1</c:v>
                </c:pt>
                <c:pt idx="3">
                  <c:v>16214.1</c:v>
                </c:pt>
                <c:pt idx="4">
                  <c:v>25522.3</c:v>
                </c:pt>
              </c:numCache>
            </c:numRef>
          </c:val>
          <c:extLst xmlns:c16r2="http://schemas.microsoft.com/office/drawing/2015/06/chart">
            <c:ext xmlns:c16="http://schemas.microsoft.com/office/drawing/2014/chart" uri="{C3380CC4-5D6E-409C-BE32-E72D297353CC}">
              <c16:uniqueId val="{00000000-C03C-403F-AF04-0668493E6332}"/>
            </c:ext>
          </c:extLst>
        </c:ser>
        <c:dLbls>
          <c:showLegendKey val="0"/>
          <c:showVal val="0"/>
          <c:showCatName val="0"/>
          <c:showSerName val="0"/>
          <c:showPercent val="0"/>
          <c:showBubbleSize val="0"/>
        </c:dLbls>
        <c:gapWidth val="180"/>
        <c:overlap val="-90"/>
        <c:axId val="499038184"/>
        <c:axId val="4528187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C03C-403F-AF04-0668493E6332}"/>
            </c:ext>
          </c:extLst>
        </c:ser>
        <c:dLbls>
          <c:showLegendKey val="0"/>
          <c:showVal val="0"/>
          <c:showCatName val="0"/>
          <c:showSerName val="0"/>
          <c:showPercent val="0"/>
          <c:showBubbleSize val="0"/>
        </c:dLbls>
        <c:marker val="1"/>
        <c:smooth val="0"/>
        <c:axId val="499038184"/>
        <c:axId val="452818736"/>
      </c:lineChart>
      <c:catAx>
        <c:axId val="499038184"/>
        <c:scaling>
          <c:orientation val="minMax"/>
        </c:scaling>
        <c:delete val="0"/>
        <c:axPos val="b"/>
        <c:numFmt formatCode="ge" sourceLinked="1"/>
        <c:majorTickMark val="none"/>
        <c:minorTickMark val="none"/>
        <c:tickLblPos val="none"/>
        <c:crossAx val="452818736"/>
        <c:crosses val="autoZero"/>
        <c:auto val="0"/>
        <c:lblAlgn val="ctr"/>
        <c:lblOffset val="100"/>
        <c:noMultiLvlLbl val="1"/>
      </c:catAx>
      <c:valAx>
        <c:axId val="45281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903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302379</c:v>
                </c:pt>
                <c:pt idx="1">
                  <c:v>288853</c:v>
                </c:pt>
                <c:pt idx="2">
                  <c:v>179769</c:v>
                </c:pt>
                <c:pt idx="3">
                  <c:v>279696</c:v>
                </c:pt>
                <c:pt idx="4">
                  <c:v>132616</c:v>
                </c:pt>
              </c:numCache>
            </c:numRef>
          </c:val>
          <c:extLst xmlns:c16r2="http://schemas.microsoft.com/office/drawing/2015/06/chart">
            <c:ext xmlns:c16="http://schemas.microsoft.com/office/drawing/2014/chart" uri="{C3380CC4-5D6E-409C-BE32-E72D297353CC}">
              <c16:uniqueId val="{00000000-4EE5-4C1D-B800-88CF20C7D005}"/>
            </c:ext>
          </c:extLst>
        </c:ser>
        <c:dLbls>
          <c:showLegendKey val="0"/>
          <c:showVal val="0"/>
          <c:showCatName val="0"/>
          <c:showSerName val="0"/>
          <c:showPercent val="0"/>
          <c:showBubbleSize val="0"/>
        </c:dLbls>
        <c:gapWidth val="180"/>
        <c:overlap val="-90"/>
        <c:axId val="452817952"/>
        <c:axId val="2331262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4EE5-4C1D-B800-88CF20C7D005}"/>
            </c:ext>
          </c:extLst>
        </c:ser>
        <c:dLbls>
          <c:showLegendKey val="0"/>
          <c:showVal val="0"/>
          <c:showCatName val="0"/>
          <c:showSerName val="0"/>
          <c:showPercent val="0"/>
          <c:showBubbleSize val="0"/>
        </c:dLbls>
        <c:marker val="1"/>
        <c:smooth val="0"/>
        <c:axId val="452817952"/>
        <c:axId val="233126264"/>
      </c:lineChart>
      <c:catAx>
        <c:axId val="452817952"/>
        <c:scaling>
          <c:orientation val="minMax"/>
        </c:scaling>
        <c:delete val="0"/>
        <c:axPos val="b"/>
        <c:numFmt formatCode="ge" sourceLinked="1"/>
        <c:majorTickMark val="none"/>
        <c:minorTickMark val="none"/>
        <c:tickLblPos val="none"/>
        <c:crossAx val="233126264"/>
        <c:crosses val="autoZero"/>
        <c:auto val="0"/>
        <c:lblAlgn val="ctr"/>
        <c:lblOffset val="100"/>
        <c:noMultiLvlLbl val="1"/>
      </c:catAx>
      <c:valAx>
        <c:axId val="2331262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81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18.899999999999999</c:v>
                </c:pt>
                <c:pt idx="1">
                  <c:v>18.8</c:v>
                </c:pt>
                <c:pt idx="2">
                  <c:v>16.2</c:v>
                </c:pt>
                <c:pt idx="3">
                  <c:v>17.600000000000001</c:v>
                </c:pt>
                <c:pt idx="4">
                  <c:v>17.600000000000001</c:v>
                </c:pt>
              </c:numCache>
            </c:numRef>
          </c:val>
          <c:extLst xmlns:c16r2="http://schemas.microsoft.com/office/drawing/2015/06/chart">
            <c:ext xmlns:c16="http://schemas.microsoft.com/office/drawing/2014/chart" uri="{C3380CC4-5D6E-409C-BE32-E72D297353CC}">
              <c16:uniqueId val="{00000000-0683-45E9-A74E-5AC87AFFF182}"/>
            </c:ext>
          </c:extLst>
        </c:ser>
        <c:dLbls>
          <c:showLegendKey val="0"/>
          <c:showVal val="0"/>
          <c:showCatName val="0"/>
          <c:showSerName val="0"/>
          <c:showPercent val="0"/>
          <c:showBubbleSize val="0"/>
        </c:dLbls>
        <c:gapWidth val="180"/>
        <c:overlap val="-90"/>
        <c:axId val="230483544"/>
        <c:axId val="23048432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0683-45E9-A74E-5AC87AFFF182}"/>
            </c:ext>
          </c:extLst>
        </c:ser>
        <c:dLbls>
          <c:showLegendKey val="0"/>
          <c:showVal val="0"/>
          <c:showCatName val="0"/>
          <c:showSerName val="0"/>
          <c:showPercent val="0"/>
          <c:showBubbleSize val="0"/>
        </c:dLbls>
        <c:marker val="1"/>
        <c:smooth val="0"/>
        <c:axId val="230483544"/>
        <c:axId val="230484328"/>
      </c:lineChart>
      <c:catAx>
        <c:axId val="230483544"/>
        <c:scaling>
          <c:orientation val="minMax"/>
        </c:scaling>
        <c:delete val="0"/>
        <c:axPos val="b"/>
        <c:numFmt formatCode="ge" sourceLinked="1"/>
        <c:majorTickMark val="none"/>
        <c:minorTickMark val="none"/>
        <c:tickLblPos val="none"/>
        <c:crossAx val="230484328"/>
        <c:crosses val="autoZero"/>
        <c:auto val="0"/>
        <c:lblAlgn val="ctr"/>
        <c:lblOffset val="100"/>
        <c:noMultiLvlLbl val="1"/>
      </c:catAx>
      <c:valAx>
        <c:axId val="23048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048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43.2</c:v>
                </c:pt>
                <c:pt idx="1">
                  <c:v>40.200000000000003</c:v>
                </c:pt>
                <c:pt idx="2">
                  <c:v>47</c:v>
                </c:pt>
                <c:pt idx="3">
                  <c:v>51.3</c:v>
                </c:pt>
                <c:pt idx="4">
                  <c:v>48.5</c:v>
                </c:pt>
              </c:numCache>
            </c:numRef>
          </c:val>
          <c:extLst xmlns:c16r2="http://schemas.microsoft.com/office/drawing/2015/06/chart">
            <c:ext xmlns:c16="http://schemas.microsoft.com/office/drawing/2014/chart" uri="{C3380CC4-5D6E-409C-BE32-E72D297353CC}">
              <c16:uniqueId val="{00000000-02C7-4AE7-BD03-14CB850A3722}"/>
            </c:ext>
          </c:extLst>
        </c:ser>
        <c:dLbls>
          <c:showLegendKey val="0"/>
          <c:showVal val="0"/>
          <c:showCatName val="0"/>
          <c:showSerName val="0"/>
          <c:showPercent val="0"/>
          <c:showBubbleSize val="0"/>
        </c:dLbls>
        <c:gapWidth val="180"/>
        <c:overlap val="-90"/>
        <c:axId val="450350080"/>
        <c:axId val="45035047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02C7-4AE7-BD03-14CB850A3722}"/>
            </c:ext>
          </c:extLst>
        </c:ser>
        <c:dLbls>
          <c:showLegendKey val="0"/>
          <c:showVal val="0"/>
          <c:showCatName val="0"/>
          <c:showSerName val="0"/>
          <c:showPercent val="0"/>
          <c:showBubbleSize val="0"/>
        </c:dLbls>
        <c:marker val="1"/>
        <c:smooth val="0"/>
        <c:axId val="450350080"/>
        <c:axId val="450350472"/>
      </c:lineChart>
      <c:catAx>
        <c:axId val="450350080"/>
        <c:scaling>
          <c:orientation val="minMax"/>
        </c:scaling>
        <c:delete val="0"/>
        <c:axPos val="b"/>
        <c:numFmt formatCode="ge" sourceLinked="1"/>
        <c:majorTickMark val="none"/>
        <c:minorTickMark val="none"/>
        <c:tickLblPos val="none"/>
        <c:crossAx val="450350472"/>
        <c:crosses val="autoZero"/>
        <c:auto val="0"/>
        <c:lblAlgn val="ctr"/>
        <c:lblOffset val="100"/>
        <c:noMultiLvlLbl val="1"/>
      </c:catAx>
      <c:valAx>
        <c:axId val="45035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5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163</c:v>
                </c:pt>
                <c:pt idx="1">
                  <c:v>106.5</c:v>
                </c:pt>
                <c:pt idx="2">
                  <c:v>86.8</c:v>
                </c:pt>
                <c:pt idx="3">
                  <c:v>46.6</c:v>
                </c:pt>
                <c:pt idx="4">
                  <c:v>13.1</c:v>
                </c:pt>
              </c:numCache>
            </c:numRef>
          </c:val>
          <c:extLst xmlns:c16r2="http://schemas.microsoft.com/office/drawing/2015/06/chart">
            <c:ext xmlns:c16="http://schemas.microsoft.com/office/drawing/2014/chart" uri="{C3380CC4-5D6E-409C-BE32-E72D297353CC}">
              <c16:uniqueId val="{00000000-D992-4758-BE38-4E36ACFB1423}"/>
            </c:ext>
          </c:extLst>
        </c:ser>
        <c:dLbls>
          <c:showLegendKey val="0"/>
          <c:showVal val="0"/>
          <c:showCatName val="0"/>
          <c:showSerName val="0"/>
          <c:showPercent val="0"/>
          <c:showBubbleSize val="0"/>
        </c:dLbls>
        <c:gapWidth val="180"/>
        <c:overlap val="-90"/>
        <c:axId val="450351256"/>
        <c:axId val="4503516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D992-4758-BE38-4E36ACFB1423}"/>
            </c:ext>
          </c:extLst>
        </c:ser>
        <c:dLbls>
          <c:showLegendKey val="0"/>
          <c:showVal val="0"/>
          <c:showCatName val="0"/>
          <c:showSerName val="0"/>
          <c:showPercent val="0"/>
          <c:showBubbleSize val="0"/>
        </c:dLbls>
        <c:marker val="1"/>
        <c:smooth val="0"/>
        <c:axId val="450351256"/>
        <c:axId val="450351648"/>
      </c:lineChart>
      <c:catAx>
        <c:axId val="450351256"/>
        <c:scaling>
          <c:orientation val="minMax"/>
        </c:scaling>
        <c:delete val="0"/>
        <c:axPos val="b"/>
        <c:numFmt formatCode="ge" sourceLinked="1"/>
        <c:majorTickMark val="none"/>
        <c:minorTickMark val="none"/>
        <c:tickLblPos val="none"/>
        <c:crossAx val="450351648"/>
        <c:crosses val="autoZero"/>
        <c:auto val="0"/>
        <c:lblAlgn val="ctr"/>
        <c:lblOffset val="100"/>
        <c:noMultiLvlLbl val="1"/>
      </c:catAx>
      <c:valAx>
        <c:axId val="45035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5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40-4B12-93D1-1350A3A9C300}"/>
            </c:ext>
          </c:extLst>
        </c:ser>
        <c:dLbls>
          <c:showLegendKey val="0"/>
          <c:showVal val="0"/>
          <c:showCatName val="0"/>
          <c:showSerName val="0"/>
          <c:showPercent val="0"/>
          <c:showBubbleSize val="0"/>
        </c:dLbls>
        <c:gapWidth val="180"/>
        <c:overlap val="-90"/>
        <c:axId val="450352432"/>
        <c:axId val="4503528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40-4B12-93D1-1350A3A9C300}"/>
            </c:ext>
          </c:extLst>
        </c:ser>
        <c:dLbls>
          <c:showLegendKey val="0"/>
          <c:showVal val="0"/>
          <c:showCatName val="0"/>
          <c:showSerName val="0"/>
          <c:showPercent val="0"/>
          <c:showBubbleSize val="0"/>
        </c:dLbls>
        <c:marker val="1"/>
        <c:smooth val="0"/>
        <c:axId val="450352432"/>
        <c:axId val="450352824"/>
      </c:lineChart>
      <c:catAx>
        <c:axId val="450352432"/>
        <c:scaling>
          <c:orientation val="minMax"/>
        </c:scaling>
        <c:delete val="0"/>
        <c:axPos val="b"/>
        <c:numFmt formatCode="ge" sourceLinked="1"/>
        <c:majorTickMark val="none"/>
        <c:minorTickMark val="none"/>
        <c:tickLblPos val="none"/>
        <c:crossAx val="450352824"/>
        <c:crosses val="autoZero"/>
        <c:auto val="0"/>
        <c:lblAlgn val="ctr"/>
        <c:lblOffset val="100"/>
        <c:noMultiLvlLbl val="1"/>
      </c:catAx>
      <c:valAx>
        <c:axId val="45035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0352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S3" sqref="S3:AH1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北栄町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259</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f>データ!AG6</f>
        <v>22299</v>
      </c>
      <c r="G14" s="151"/>
      <c r="H14" s="150">
        <f>データ!AH6</f>
        <v>22214</v>
      </c>
      <c r="I14" s="151"/>
      <c r="J14" s="150">
        <f>データ!AI6</f>
        <v>19151</v>
      </c>
      <c r="K14" s="151"/>
      <c r="L14" s="150">
        <f>データ!AJ6</f>
        <v>20755</v>
      </c>
      <c r="M14" s="151"/>
      <c r="N14" s="152">
        <f>データ!AK6</f>
        <v>20816</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22299</v>
      </c>
      <c r="G16" s="146"/>
      <c r="H16" s="146">
        <f>データ!AR6</f>
        <v>22214</v>
      </c>
      <c r="I16" s="146"/>
      <c r="J16" s="146">
        <f>データ!AS6</f>
        <v>19151</v>
      </c>
      <c r="K16" s="146"/>
      <c r="L16" s="146">
        <f>データ!AT6</f>
        <v>20755</v>
      </c>
      <c r="M16" s="146"/>
      <c r="N16" s="138">
        <f>データ!AU6</f>
        <v>20816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427116</v>
      </c>
      <c r="J19" s="136"/>
      <c r="K19" s="136"/>
      <c r="L19" s="136">
        <f>データ!AX6</f>
        <v>427116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260</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261</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1dZjsSxuWjOV/F9GgW3zyM47L5YqeIievuejfb9DY+uTW/9GUHiy4uTBCIysLvbt8zbi5lEkHLrCMmCcsGvlQ==" saltValue="faKhEb36B8ZBBuBLkFJ3b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313726</v>
      </c>
      <c r="D6" s="67" t="str">
        <f t="shared" si="6"/>
        <v>47</v>
      </c>
      <c r="E6" s="67" t="str">
        <f t="shared" si="6"/>
        <v>04</v>
      </c>
      <c r="F6" s="67" t="str">
        <f t="shared" si="6"/>
        <v>0</v>
      </c>
      <c r="G6" s="67" t="str">
        <f t="shared" si="6"/>
        <v>000</v>
      </c>
      <c r="H6" s="67" t="str">
        <f t="shared" si="6"/>
        <v>鳥取県　北栄町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平成38年3月31日　北条砂丘風力発電所</v>
      </c>
      <c r="S6" s="71" t="str">
        <f t="shared" si="6"/>
        <v>平成38年3月31日　北条砂丘風力発電所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22299</v>
      </c>
      <c r="AH6" s="69">
        <f t="shared" si="6"/>
        <v>22214</v>
      </c>
      <c r="AI6" s="69">
        <f t="shared" si="6"/>
        <v>19151</v>
      </c>
      <c r="AJ6" s="69">
        <f t="shared" si="6"/>
        <v>20755</v>
      </c>
      <c r="AK6" s="69">
        <f t="shared" si="6"/>
        <v>20816</v>
      </c>
      <c r="AL6" s="69" t="str">
        <f t="shared" si="6"/>
        <v>-</v>
      </c>
      <c r="AM6" s="69" t="str">
        <f t="shared" si="6"/>
        <v>-</v>
      </c>
      <c r="AN6" s="69" t="str">
        <f t="shared" si="6"/>
        <v>-</v>
      </c>
      <c r="AO6" s="69" t="str">
        <f t="shared" si="6"/>
        <v>-</v>
      </c>
      <c r="AP6" s="69" t="str">
        <f t="shared" si="6"/>
        <v>-</v>
      </c>
      <c r="AQ6" s="69">
        <f t="shared" si="6"/>
        <v>22299</v>
      </c>
      <c r="AR6" s="69">
        <f t="shared" si="6"/>
        <v>22214</v>
      </c>
      <c r="AS6" s="69">
        <f t="shared" si="6"/>
        <v>19151</v>
      </c>
      <c r="AT6" s="69">
        <f t="shared" si="6"/>
        <v>20755</v>
      </c>
      <c r="AU6" s="69">
        <f t="shared" si="6"/>
        <v>20816</v>
      </c>
      <c r="AV6" s="69" t="str">
        <f t="shared" si="6"/>
        <v>-</v>
      </c>
      <c r="AW6" s="69">
        <f t="shared" si="6"/>
        <v>427116</v>
      </c>
      <c r="AX6" s="69">
        <f t="shared" si="6"/>
        <v>427116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22299</v>
      </c>
      <c r="AH7" s="80">
        <v>22214</v>
      </c>
      <c r="AI7" s="80">
        <v>19151</v>
      </c>
      <c r="AJ7" s="80">
        <v>20755</v>
      </c>
      <c r="AK7" s="80">
        <v>20816</v>
      </c>
      <c r="AL7" s="80" t="s">
        <v>127</v>
      </c>
      <c r="AM7" s="80" t="s">
        <v>127</v>
      </c>
      <c r="AN7" s="80" t="s">
        <v>127</v>
      </c>
      <c r="AO7" s="80" t="s">
        <v>127</v>
      </c>
      <c r="AP7" s="80" t="s">
        <v>127</v>
      </c>
      <c r="AQ7" s="80">
        <v>22299</v>
      </c>
      <c r="AR7" s="80">
        <v>22214</v>
      </c>
      <c r="AS7" s="80">
        <v>19151</v>
      </c>
      <c r="AT7" s="80">
        <v>20755</v>
      </c>
      <c r="AU7" s="80">
        <v>20816</v>
      </c>
      <c r="AV7" s="80" t="s">
        <v>127</v>
      </c>
      <c r="AW7" s="80">
        <v>427116</v>
      </c>
      <c r="AX7" s="80">
        <v>427116</v>
      </c>
      <c r="AY7" s="83">
        <v>134.4</v>
      </c>
      <c r="AZ7" s="83">
        <v>103.1</v>
      </c>
      <c r="BA7" s="83">
        <v>104.8</v>
      </c>
      <c r="BB7" s="83">
        <v>136.80000000000001</v>
      </c>
      <c r="BC7" s="83">
        <v>95.8</v>
      </c>
      <c r="BD7" s="83">
        <v>164.1</v>
      </c>
      <c r="BE7" s="83">
        <v>124.4</v>
      </c>
      <c r="BF7" s="83">
        <v>118.8</v>
      </c>
      <c r="BG7" s="83">
        <v>88.8</v>
      </c>
      <c r="BH7" s="83">
        <v>121.3</v>
      </c>
      <c r="BI7" s="83">
        <v>100</v>
      </c>
      <c r="BJ7" s="83">
        <v>374.5</v>
      </c>
      <c r="BK7" s="83">
        <v>322.3</v>
      </c>
      <c r="BL7" s="83">
        <v>217.5</v>
      </c>
      <c r="BM7" s="83">
        <v>291.39999999999998</v>
      </c>
      <c r="BN7" s="83">
        <v>141.30000000000001</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16036.7</v>
      </c>
      <c r="CG7" s="83">
        <v>21440</v>
      </c>
      <c r="CH7" s="83">
        <v>21175.1</v>
      </c>
      <c r="CI7" s="83">
        <v>16214.1</v>
      </c>
      <c r="CJ7" s="83">
        <v>25522.3</v>
      </c>
      <c r="CK7" s="83">
        <v>11717.4</v>
      </c>
      <c r="CL7" s="83">
        <v>17642.5</v>
      </c>
      <c r="CM7" s="83">
        <v>18815.8</v>
      </c>
      <c r="CN7" s="83">
        <v>22847.9</v>
      </c>
      <c r="CO7" s="83">
        <v>19210.5</v>
      </c>
      <c r="CP7" s="80">
        <v>302379</v>
      </c>
      <c r="CQ7" s="80">
        <v>288853</v>
      </c>
      <c r="CR7" s="80">
        <v>179769</v>
      </c>
      <c r="CS7" s="80">
        <v>279696</v>
      </c>
      <c r="CT7" s="80">
        <v>132616</v>
      </c>
      <c r="CU7" s="80">
        <v>108538</v>
      </c>
      <c r="CV7" s="80">
        <v>58539</v>
      </c>
      <c r="CW7" s="80">
        <v>37685</v>
      </c>
      <c r="CX7" s="80">
        <v>2390</v>
      </c>
      <c r="CY7" s="80">
        <v>32739</v>
      </c>
      <c r="CZ7" s="80">
        <v>13500</v>
      </c>
      <c r="DA7" s="83">
        <v>18.899999999999999</v>
      </c>
      <c r="DB7" s="83">
        <v>18.8</v>
      </c>
      <c r="DC7" s="83">
        <v>16.2</v>
      </c>
      <c r="DD7" s="83">
        <v>17.600000000000001</v>
      </c>
      <c r="DE7" s="83">
        <v>17.600000000000001</v>
      </c>
      <c r="DF7" s="83">
        <v>35.9</v>
      </c>
      <c r="DG7" s="83">
        <v>35.299999999999997</v>
      </c>
      <c r="DH7" s="83">
        <v>32.299999999999997</v>
      </c>
      <c r="DI7" s="83">
        <v>35.799999999999997</v>
      </c>
      <c r="DJ7" s="83">
        <v>31.7</v>
      </c>
      <c r="DK7" s="83">
        <v>43.2</v>
      </c>
      <c r="DL7" s="83">
        <v>40.200000000000003</v>
      </c>
      <c r="DM7" s="83">
        <v>47</v>
      </c>
      <c r="DN7" s="83">
        <v>51.3</v>
      </c>
      <c r="DO7" s="83">
        <v>48.5</v>
      </c>
      <c r="DP7" s="83">
        <v>23</v>
      </c>
      <c r="DQ7" s="83">
        <v>14.6</v>
      </c>
      <c r="DR7" s="83">
        <v>17.3</v>
      </c>
      <c r="DS7" s="83">
        <v>14.6</v>
      </c>
      <c r="DT7" s="83">
        <v>11.9</v>
      </c>
      <c r="DU7" s="83">
        <v>163</v>
      </c>
      <c r="DV7" s="83">
        <v>106.5</v>
      </c>
      <c r="DW7" s="83">
        <v>86.8</v>
      </c>
      <c r="DX7" s="83">
        <v>46.6</v>
      </c>
      <c r="DY7" s="83">
        <v>13.1</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13500</v>
      </c>
      <c r="IX7" s="83">
        <v>18.899999999999999</v>
      </c>
      <c r="IY7" s="83">
        <v>18.8</v>
      </c>
      <c r="IZ7" s="83">
        <v>16.2</v>
      </c>
      <c r="JA7" s="83">
        <v>17.600000000000001</v>
      </c>
      <c r="JB7" s="83">
        <v>17.600000000000001</v>
      </c>
      <c r="JC7" s="83">
        <v>19.600000000000001</v>
      </c>
      <c r="JD7" s="83">
        <v>18.5</v>
      </c>
      <c r="JE7" s="83">
        <v>16.100000000000001</v>
      </c>
      <c r="JF7" s="83">
        <v>19.600000000000001</v>
      </c>
      <c r="JG7" s="83">
        <v>17.899999999999999</v>
      </c>
      <c r="JH7" s="83">
        <v>43.2</v>
      </c>
      <c r="JI7" s="83">
        <v>40.200000000000003</v>
      </c>
      <c r="JJ7" s="83">
        <v>47</v>
      </c>
      <c r="JK7" s="83">
        <v>51.3</v>
      </c>
      <c r="JL7" s="83">
        <v>48.5</v>
      </c>
      <c r="JM7" s="83">
        <v>45.4</v>
      </c>
      <c r="JN7" s="83">
        <v>46.6</v>
      </c>
      <c r="JO7" s="83">
        <v>48.3</v>
      </c>
      <c r="JP7" s="83">
        <v>48.2</v>
      </c>
      <c r="JQ7" s="83">
        <v>34.5</v>
      </c>
      <c r="JR7" s="83">
        <v>163</v>
      </c>
      <c r="JS7" s="83">
        <v>106.5</v>
      </c>
      <c r="JT7" s="83">
        <v>86.8</v>
      </c>
      <c r="JU7" s="83">
        <v>46.6</v>
      </c>
      <c r="JV7" s="83">
        <v>13.1</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（最大出力合計13,500kW）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（最大出力合計13,500kW）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134.4</v>
      </c>
      <c r="AZ11" s="95">
        <f>AZ7</f>
        <v>103.1</v>
      </c>
      <c r="BA11" s="95">
        <f>BA7</f>
        <v>104.8</v>
      </c>
      <c r="BB11" s="95">
        <f>BB7</f>
        <v>136.80000000000001</v>
      </c>
      <c r="BC11" s="95">
        <f>BC7</f>
        <v>95.8</v>
      </c>
      <c r="BD11" s="84"/>
      <c r="BE11" s="84"/>
      <c r="BF11" s="84"/>
      <c r="BG11" s="84"/>
      <c r="BH11" s="84"/>
      <c r="BI11" s="94" t="s">
        <v>140</v>
      </c>
      <c r="BJ11" s="95">
        <f>BJ7</f>
        <v>374.5</v>
      </c>
      <c r="BK11" s="95">
        <f>BK7</f>
        <v>322.3</v>
      </c>
      <c r="BL11" s="95">
        <f>BL7</f>
        <v>217.5</v>
      </c>
      <c r="BM11" s="95">
        <f>BM7</f>
        <v>291.39999999999998</v>
      </c>
      <c r="BN11" s="95">
        <f>BN7</f>
        <v>141.30000000000001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16036.7</v>
      </c>
      <c r="CG11" s="95">
        <f>CG7</f>
        <v>21440</v>
      </c>
      <c r="CH11" s="95">
        <f>CH7</f>
        <v>21175.1</v>
      </c>
      <c r="CI11" s="95">
        <f>CI7</f>
        <v>16214.1</v>
      </c>
      <c r="CJ11" s="95">
        <f>CJ7</f>
        <v>25522.3</v>
      </c>
      <c r="CK11" s="84"/>
      <c r="CL11" s="84"/>
      <c r="CM11" s="84"/>
      <c r="CN11" s="84"/>
      <c r="CO11" s="94" t="s">
        <v>140</v>
      </c>
      <c r="CP11" s="96">
        <f>CP7</f>
        <v>302379</v>
      </c>
      <c r="CQ11" s="96">
        <f>CQ7</f>
        <v>288853</v>
      </c>
      <c r="CR11" s="96">
        <f>CR7</f>
        <v>179769</v>
      </c>
      <c r="CS11" s="96">
        <f>CS7</f>
        <v>279696</v>
      </c>
      <c r="CT11" s="96">
        <f>CT7</f>
        <v>132616</v>
      </c>
      <c r="CU11" s="84"/>
      <c r="CV11" s="84"/>
      <c r="CW11" s="84"/>
      <c r="CX11" s="84"/>
      <c r="CY11" s="84"/>
      <c r="CZ11" s="94" t="s">
        <v>140</v>
      </c>
      <c r="DA11" s="95">
        <f>DA7</f>
        <v>18.899999999999999</v>
      </c>
      <c r="DB11" s="95">
        <f>DB7</f>
        <v>18.8</v>
      </c>
      <c r="DC11" s="95">
        <f>DC7</f>
        <v>16.2</v>
      </c>
      <c r="DD11" s="95">
        <f>DD7</f>
        <v>17.600000000000001</v>
      </c>
      <c r="DE11" s="95">
        <f>DE7</f>
        <v>17.600000000000001</v>
      </c>
      <c r="DF11" s="84"/>
      <c r="DG11" s="84"/>
      <c r="DH11" s="84"/>
      <c r="DI11" s="84"/>
      <c r="DJ11" s="94" t="s">
        <v>140</v>
      </c>
      <c r="DK11" s="95">
        <f>DK7</f>
        <v>43.2</v>
      </c>
      <c r="DL11" s="95">
        <f>DL7</f>
        <v>40.200000000000003</v>
      </c>
      <c r="DM11" s="95">
        <f>DM7</f>
        <v>47</v>
      </c>
      <c r="DN11" s="95">
        <f>DN7</f>
        <v>51.3</v>
      </c>
      <c r="DO11" s="95">
        <f>DO7</f>
        <v>48.5</v>
      </c>
      <c r="DP11" s="84"/>
      <c r="DQ11" s="84"/>
      <c r="DR11" s="84"/>
      <c r="DS11" s="84"/>
      <c r="DT11" s="94" t="s">
        <v>140</v>
      </c>
      <c r="DU11" s="95">
        <f>DU7</f>
        <v>163</v>
      </c>
      <c r="DV11" s="95">
        <f>DV7</f>
        <v>106.5</v>
      </c>
      <c r="DW11" s="95">
        <f>DW7</f>
        <v>86.8</v>
      </c>
      <c r="DX11" s="95">
        <f>DX7</f>
        <v>46.6</v>
      </c>
      <c r="DY11" s="95">
        <f>DY7</f>
        <v>13.1</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f>IX7</f>
        <v>18.899999999999999</v>
      </c>
      <c r="IY11" s="95">
        <f>IY7</f>
        <v>18.8</v>
      </c>
      <c r="IZ11" s="95">
        <f>IZ7</f>
        <v>16.2</v>
      </c>
      <c r="JA11" s="95">
        <f>JA7</f>
        <v>17.600000000000001</v>
      </c>
      <c r="JB11" s="95">
        <f>JB7</f>
        <v>17.600000000000001</v>
      </c>
      <c r="JC11" s="84"/>
      <c r="JD11" s="84"/>
      <c r="JE11" s="84"/>
      <c r="JF11" s="84"/>
      <c r="JG11" s="94" t="s">
        <v>140</v>
      </c>
      <c r="JH11" s="95">
        <f>JH7</f>
        <v>43.2</v>
      </c>
      <c r="JI11" s="95">
        <f>JI7</f>
        <v>40.200000000000003</v>
      </c>
      <c r="JJ11" s="95">
        <f>JJ7</f>
        <v>47</v>
      </c>
      <c r="JK11" s="95">
        <f>JK7</f>
        <v>51.3</v>
      </c>
      <c r="JL11" s="95">
        <f>JL7</f>
        <v>48.5</v>
      </c>
      <c r="JM11" s="84"/>
      <c r="JN11" s="84"/>
      <c r="JO11" s="84"/>
      <c r="JP11" s="84"/>
      <c r="JQ11" s="94" t="s">
        <v>140</v>
      </c>
      <c r="JR11" s="95">
        <f>JR7</f>
        <v>163</v>
      </c>
      <c r="JS11" s="95">
        <f>JS7</f>
        <v>106.5</v>
      </c>
      <c r="JT11" s="95">
        <f>JT7</f>
        <v>86.8</v>
      </c>
      <c r="JU11" s="95">
        <f>JU7</f>
        <v>46.6</v>
      </c>
      <c r="JV11" s="95">
        <f>JV7</f>
        <v>13.1</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164.1</v>
      </c>
      <c r="AZ12" s="95">
        <f>BE7</f>
        <v>124.4</v>
      </c>
      <c r="BA12" s="95">
        <f>BF7</f>
        <v>118.8</v>
      </c>
      <c r="BB12" s="95">
        <f>BG7</f>
        <v>88.8</v>
      </c>
      <c r="BC12" s="95">
        <f>BH7</f>
        <v>121.3</v>
      </c>
      <c r="BD12" s="84"/>
      <c r="BE12" s="84"/>
      <c r="BF12" s="84"/>
      <c r="BG12" s="84"/>
      <c r="BH12" s="84"/>
      <c r="BI12" s="94" t="s">
        <v>141</v>
      </c>
      <c r="BJ12" s="95">
        <f>BO7</f>
        <v>366.9</v>
      </c>
      <c r="BK12" s="95">
        <f>BP7</f>
        <v>324.60000000000002</v>
      </c>
      <c r="BL12" s="95">
        <f>BQ7</f>
        <v>255.4</v>
      </c>
      <c r="BM12" s="95">
        <f>BR7</f>
        <v>269.8</v>
      </c>
      <c r="BN12" s="95">
        <f>BS7</f>
        <v>247.9</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11717.4</v>
      </c>
      <c r="CG12" s="95">
        <f>CL7</f>
        <v>17642.5</v>
      </c>
      <c r="CH12" s="95">
        <f>CM7</f>
        <v>18815.8</v>
      </c>
      <c r="CI12" s="95">
        <f>CN7</f>
        <v>22847.9</v>
      </c>
      <c r="CJ12" s="95">
        <f>CO7</f>
        <v>19210.5</v>
      </c>
      <c r="CK12" s="84"/>
      <c r="CL12" s="84"/>
      <c r="CM12" s="84"/>
      <c r="CN12" s="84"/>
      <c r="CO12" s="94" t="s">
        <v>141</v>
      </c>
      <c r="CP12" s="96">
        <f>CU7</f>
        <v>108538</v>
      </c>
      <c r="CQ12" s="96">
        <f>CV7</f>
        <v>58539</v>
      </c>
      <c r="CR12" s="96">
        <f>CW7</f>
        <v>37685</v>
      </c>
      <c r="CS12" s="96">
        <f>CX7</f>
        <v>2390</v>
      </c>
      <c r="CT12" s="96">
        <f>CY7</f>
        <v>32739</v>
      </c>
      <c r="CU12" s="84"/>
      <c r="CV12" s="84"/>
      <c r="CW12" s="84"/>
      <c r="CX12" s="84"/>
      <c r="CY12" s="84"/>
      <c r="CZ12" s="94" t="s">
        <v>141</v>
      </c>
      <c r="DA12" s="95">
        <f>DF7</f>
        <v>35.9</v>
      </c>
      <c r="DB12" s="95">
        <f>DG7</f>
        <v>35.299999999999997</v>
      </c>
      <c r="DC12" s="95">
        <f>DH7</f>
        <v>32.299999999999997</v>
      </c>
      <c r="DD12" s="95">
        <f>DI7</f>
        <v>35.799999999999997</v>
      </c>
      <c r="DE12" s="95">
        <f>DJ7</f>
        <v>31.7</v>
      </c>
      <c r="DF12" s="84"/>
      <c r="DG12" s="84"/>
      <c r="DH12" s="84"/>
      <c r="DI12" s="84"/>
      <c r="DJ12" s="94" t="s">
        <v>141</v>
      </c>
      <c r="DK12" s="95">
        <f>DP7</f>
        <v>23</v>
      </c>
      <c r="DL12" s="95">
        <f>DQ7</f>
        <v>14.6</v>
      </c>
      <c r="DM12" s="95">
        <f>DR7</f>
        <v>17.3</v>
      </c>
      <c r="DN12" s="95">
        <f>DS7</f>
        <v>14.6</v>
      </c>
      <c r="DO12" s="95">
        <f>DT7</f>
        <v>11.9</v>
      </c>
      <c r="DP12" s="84"/>
      <c r="DQ12" s="84"/>
      <c r="DR12" s="84"/>
      <c r="DS12" s="84"/>
      <c r="DT12" s="94" t="s">
        <v>141</v>
      </c>
      <c r="DU12" s="95">
        <f>DZ7</f>
        <v>106.8</v>
      </c>
      <c r="DV12" s="95">
        <f>EA7</f>
        <v>102</v>
      </c>
      <c r="DW12" s="95">
        <f>EB7</f>
        <v>100.7</v>
      </c>
      <c r="DX12" s="95">
        <f>EC7</f>
        <v>100.1</v>
      </c>
      <c r="DY12" s="95">
        <f>ED7</f>
        <v>132.80000000000001</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61.5</v>
      </c>
      <c r="EP12" s="95">
        <f>EU7</f>
        <v>74.599999999999994</v>
      </c>
      <c r="EQ12" s="95">
        <f>EV7</f>
        <v>77.099999999999994</v>
      </c>
      <c r="ER12" s="95">
        <f>EW7</f>
        <v>79.8</v>
      </c>
      <c r="ES12" s="95">
        <f>EX7</f>
        <v>88</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141</v>
      </c>
      <c r="JH12" s="95">
        <f>IF($JH$8,JM7,"-")</f>
        <v>45.4</v>
      </c>
      <c r="JI12" s="95">
        <f>IF($JH$8,JN7,"-")</f>
        <v>46.6</v>
      </c>
      <c r="JJ12" s="95">
        <f>IF($JH$8,JO7,"-")</f>
        <v>48.3</v>
      </c>
      <c r="JK12" s="95">
        <f>IF($JH$8,JP7,"-")</f>
        <v>48.2</v>
      </c>
      <c r="JL12" s="95">
        <f>IF($JH$8,JQ7,"-")</f>
        <v>34.5</v>
      </c>
      <c r="JM12" s="84"/>
      <c r="JN12" s="84"/>
      <c r="JO12" s="84"/>
      <c r="JP12" s="84"/>
      <c r="JQ12" s="94" t="s">
        <v>141</v>
      </c>
      <c r="JR12" s="95">
        <f>IF($JR$8,JW7,"-")</f>
        <v>178.4</v>
      </c>
      <c r="JS12" s="95">
        <f>IF($JR$8,JX7,"-")</f>
        <v>146.19999999999999</v>
      </c>
      <c r="JT12" s="95">
        <f>IF($JR$8,JY7,"-")</f>
        <v>137.1</v>
      </c>
      <c r="JU12" s="95">
        <f>IF($JR$8,JZ7,"-")</f>
        <v>83.3</v>
      </c>
      <c r="JV12" s="95">
        <f>IF($JR$8,KA7,"-")</f>
        <v>61.6</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f>IF($KL$8,KQ7,"-")</f>
        <v>86.6</v>
      </c>
      <c r="KM12" s="95">
        <f>IF($KL$8,KR7,"-")</f>
        <v>98.4</v>
      </c>
      <c r="KN12" s="95">
        <f>IF($KL$8,KS7,"-")</f>
        <v>98.4</v>
      </c>
      <c r="KO12" s="95">
        <f>IF($KL$8,KT7,"-")</f>
        <v>99.1</v>
      </c>
      <c r="KP12" s="95">
        <f>IF($KL$8,KU7,"-")</f>
        <v>98.8</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206" t="s">
        <v>144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134.4</v>
      </c>
      <c r="AZ17" s="106">
        <f t="shared" ref="AZ17:BC17" si="9">IF(AZ7="-",NA(),AZ7)</f>
        <v>103.1</v>
      </c>
      <c r="BA17" s="106">
        <f t="shared" si="9"/>
        <v>104.8</v>
      </c>
      <c r="BB17" s="106">
        <f t="shared" si="9"/>
        <v>136.80000000000001</v>
      </c>
      <c r="BC17" s="106">
        <f t="shared" si="9"/>
        <v>95.8</v>
      </c>
      <c r="BD17" s="100"/>
      <c r="BE17" s="100"/>
      <c r="BF17" s="100"/>
      <c r="BG17" s="100"/>
      <c r="BH17" s="100"/>
      <c r="BI17" s="105" t="s">
        <v>155</v>
      </c>
      <c r="BJ17" s="106">
        <f>IF(BJ7="-",NA(),BJ7)</f>
        <v>374.5</v>
      </c>
      <c r="BK17" s="106">
        <f t="shared" ref="BK17:BN17" si="10">IF(BK7="-",NA(),BK7)</f>
        <v>322.3</v>
      </c>
      <c r="BL17" s="106">
        <f t="shared" si="10"/>
        <v>217.5</v>
      </c>
      <c r="BM17" s="106">
        <f t="shared" si="10"/>
        <v>291.39999999999998</v>
      </c>
      <c r="BN17" s="106">
        <f t="shared" si="10"/>
        <v>141.30000000000001</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16036.7</v>
      </c>
      <c r="CG17" s="106">
        <f t="shared" ref="CG17:CJ17" si="12">IF(CG7="-",NA(),CG7)</f>
        <v>21440</v>
      </c>
      <c r="CH17" s="106">
        <f t="shared" si="12"/>
        <v>21175.1</v>
      </c>
      <c r="CI17" s="106">
        <f t="shared" si="12"/>
        <v>16214.1</v>
      </c>
      <c r="CJ17" s="106">
        <f t="shared" si="12"/>
        <v>25522.3</v>
      </c>
      <c r="CK17" s="100"/>
      <c r="CL17" s="100"/>
      <c r="CM17" s="100"/>
      <c r="CN17" s="100"/>
      <c r="CO17" s="105" t="s">
        <v>155</v>
      </c>
      <c r="CP17" s="107">
        <f>IF(CP7="-",NA(),CP7)</f>
        <v>302379</v>
      </c>
      <c r="CQ17" s="107">
        <f t="shared" ref="CQ17:CT17" si="13">IF(CQ7="-",NA(),CQ7)</f>
        <v>288853</v>
      </c>
      <c r="CR17" s="107">
        <f t="shared" si="13"/>
        <v>179769</v>
      </c>
      <c r="CS17" s="107">
        <f t="shared" si="13"/>
        <v>279696</v>
      </c>
      <c r="CT17" s="107">
        <f t="shared" si="13"/>
        <v>132616</v>
      </c>
      <c r="CU17" s="100"/>
      <c r="CV17" s="100"/>
      <c r="CW17" s="100"/>
      <c r="CX17" s="100"/>
      <c r="CY17" s="100"/>
      <c r="CZ17" s="105" t="s">
        <v>155</v>
      </c>
      <c r="DA17" s="106">
        <f>IF(DA7="-",NA(),DA7)</f>
        <v>18.899999999999999</v>
      </c>
      <c r="DB17" s="106">
        <f t="shared" ref="DB17:DE17" si="14">IF(DB7="-",NA(),DB7)</f>
        <v>18.8</v>
      </c>
      <c r="DC17" s="106">
        <f t="shared" si="14"/>
        <v>16.2</v>
      </c>
      <c r="DD17" s="106">
        <f t="shared" si="14"/>
        <v>17.600000000000001</v>
      </c>
      <c r="DE17" s="106">
        <f t="shared" si="14"/>
        <v>17.600000000000001</v>
      </c>
      <c r="DF17" s="100"/>
      <c r="DG17" s="100"/>
      <c r="DH17" s="100"/>
      <c r="DI17" s="100"/>
      <c r="DJ17" s="105" t="s">
        <v>155</v>
      </c>
      <c r="DK17" s="106">
        <f>IF(DK7="-",NA(),DK7)</f>
        <v>43.2</v>
      </c>
      <c r="DL17" s="106">
        <f t="shared" ref="DL17:DO17" si="15">IF(DL7="-",NA(),DL7)</f>
        <v>40.200000000000003</v>
      </c>
      <c r="DM17" s="106">
        <f t="shared" si="15"/>
        <v>47</v>
      </c>
      <c r="DN17" s="106">
        <f t="shared" si="15"/>
        <v>51.3</v>
      </c>
      <c r="DO17" s="106">
        <f t="shared" si="15"/>
        <v>48.5</v>
      </c>
      <c r="DP17" s="100"/>
      <c r="DQ17" s="100"/>
      <c r="DR17" s="100"/>
      <c r="DS17" s="100"/>
      <c r="DT17" s="105" t="s">
        <v>155</v>
      </c>
      <c r="DU17" s="106">
        <f>IF(DU7="-",NA(),DU7)</f>
        <v>163</v>
      </c>
      <c r="DV17" s="106">
        <f t="shared" ref="DV17:DY17" si="16">IF(DV7="-",NA(),DV7)</f>
        <v>106.5</v>
      </c>
      <c r="DW17" s="106">
        <f t="shared" si="16"/>
        <v>86.8</v>
      </c>
      <c r="DX17" s="106">
        <f t="shared" si="16"/>
        <v>46.6</v>
      </c>
      <c r="DY17" s="106">
        <f t="shared" si="16"/>
        <v>13.1</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f>IF(IX7="-",NA(),IX7)</f>
        <v>18.899999999999999</v>
      </c>
      <c r="IY17" s="106">
        <f t="shared" ref="IY17:JB17" si="29">IF(IY7="-",NA(),IY7)</f>
        <v>18.8</v>
      </c>
      <c r="IZ17" s="106">
        <f t="shared" si="29"/>
        <v>16.2</v>
      </c>
      <c r="JA17" s="106">
        <f t="shared" si="29"/>
        <v>17.600000000000001</v>
      </c>
      <c r="JB17" s="106">
        <f t="shared" si="29"/>
        <v>17.600000000000001</v>
      </c>
      <c r="JC17" s="100"/>
      <c r="JD17" s="100"/>
      <c r="JE17" s="100"/>
      <c r="JF17" s="100"/>
      <c r="JG17" s="105" t="s">
        <v>155</v>
      </c>
      <c r="JH17" s="106">
        <f>IF(JH7="-",NA(),JH7)</f>
        <v>43.2</v>
      </c>
      <c r="JI17" s="106">
        <f t="shared" ref="JI17:JL17" si="30">IF(JI7="-",NA(),JI7)</f>
        <v>40.200000000000003</v>
      </c>
      <c r="JJ17" s="106">
        <f t="shared" si="30"/>
        <v>47</v>
      </c>
      <c r="JK17" s="106">
        <f t="shared" si="30"/>
        <v>51.3</v>
      </c>
      <c r="JL17" s="106">
        <f t="shared" si="30"/>
        <v>48.5</v>
      </c>
      <c r="JM17" s="100"/>
      <c r="JN17" s="100"/>
      <c r="JO17" s="100"/>
      <c r="JP17" s="100"/>
      <c r="JQ17" s="105" t="s">
        <v>155</v>
      </c>
      <c r="JR17" s="106">
        <f>IF(JR7="-",NA(),JR7)</f>
        <v>163</v>
      </c>
      <c r="JS17" s="106">
        <f t="shared" ref="JS17:JV17" si="31">IF(JS7="-",NA(),JS7)</f>
        <v>106.5</v>
      </c>
      <c r="JT17" s="106">
        <f t="shared" si="31"/>
        <v>86.8</v>
      </c>
      <c r="JU17" s="106">
        <f t="shared" si="31"/>
        <v>46.6</v>
      </c>
      <c r="JV17" s="106">
        <f t="shared" si="31"/>
        <v>13.1</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157</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157</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157</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157</v>
      </c>
      <c r="DK18" s="106">
        <f>IF(DP7="-",NA(),DP7)</f>
        <v>23</v>
      </c>
      <c r="DL18" s="106">
        <f t="shared" ref="DL18:DO18" si="45">IF(DQ7="-",NA(),DQ7)</f>
        <v>14.6</v>
      </c>
      <c r="DM18" s="106">
        <f t="shared" si="45"/>
        <v>17.3</v>
      </c>
      <c r="DN18" s="106">
        <f t="shared" si="45"/>
        <v>14.6</v>
      </c>
      <c r="DO18" s="106">
        <f t="shared" si="45"/>
        <v>11.9</v>
      </c>
      <c r="DP18" s="100"/>
      <c r="DQ18" s="100"/>
      <c r="DR18" s="100"/>
      <c r="DS18" s="100"/>
      <c r="DT18" s="105" t="s">
        <v>157</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157</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157</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7" t="s">
        <v>162</v>
      </c>
      <c r="F22" s="198"/>
      <c r="G22" s="198"/>
      <c r="H22" s="198"/>
      <c r="I22" s="199"/>
    </row>
    <row r="23" spans="1:374">
      <c r="A23" s="97">
        <f t="shared" si="7"/>
        <v>9</v>
      </c>
      <c r="B23" s="196" t="s">
        <v>163</v>
      </c>
      <c r="C23" s="196"/>
      <c r="D23" s="100"/>
      <c r="E23" s="200"/>
      <c r="F23" s="201"/>
      <c r="G23" s="201"/>
      <c r="H23" s="201"/>
      <c r="I23" s="202"/>
    </row>
    <row r="24" spans="1:374">
      <c r="A24" s="97">
        <f t="shared" si="7"/>
        <v>10</v>
      </c>
      <c r="B24" s="196" t="s">
        <v>164</v>
      </c>
      <c r="C24" s="196"/>
      <c r="D24" s="100"/>
      <c r="E24" s="200"/>
      <c r="F24" s="201"/>
      <c r="G24" s="201"/>
      <c r="H24" s="201"/>
      <c r="I24" s="202"/>
    </row>
    <row r="25" spans="1:374">
      <c r="A25" s="97">
        <f t="shared" si="7"/>
        <v>11</v>
      </c>
      <c r="B25" s="196" t="s">
        <v>165</v>
      </c>
      <c r="C25" s="196"/>
      <c r="D25" s="100"/>
      <c r="E25" s="200"/>
      <c r="F25" s="201"/>
      <c r="G25" s="201"/>
      <c r="H25" s="201"/>
      <c r="I25" s="202"/>
    </row>
    <row r="26" spans="1:374">
      <c r="A26" s="97">
        <f t="shared" si="7"/>
        <v>12</v>
      </c>
      <c r="B26" s="196" t="s">
        <v>166</v>
      </c>
      <c r="C26" s="196"/>
      <c r="D26" s="100"/>
      <c r="E26" s="200"/>
      <c r="F26" s="201"/>
      <c r="G26" s="201"/>
      <c r="H26" s="201"/>
      <c r="I26" s="202"/>
    </row>
    <row r="27" spans="1:374">
      <c r="A27" s="97">
        <f t="shared" si="7"/>
        <v>13</v>
      </c>
      <c r="B27" s="196" t="s">
        <v>167</v>
      </c>
      <c r="C27" s="196"/>
      <c r="D27" s="100"/>
      <c r="E27" s="200"/>
      <c r="F27" s="201"/>
      <c r="G27" s="201"/>
      <c r="H27" s="201"/>
      <c r="I27" s="202"/>
    </row>
    <row r="28" spans="1:374">
      <c r="A28" s="97">
        <f t="shared" si="7"/>
        <v>14</v>
      </c>
      <c r="B28" s="196" t="s">
        <v>168</v>
      </c>
      <c r="C28" s="196"/>
      <c r="D28" s="100"/>
      <c r="E28" s="200"/>
      <c r="F28" s="201"/>
      <c r="G28" s="201"/>
      <c r="H28" s="201"/>
      <c r="I28" s="202"/>
    </row>
    <row r="29" spans="1:374">
      <c r="A29" s="97">
        <f t="shared" si="7"/>
        <v>15</v>
      </c>
      <c r="B29" s="196" t="s">
        <v>169</v>
      </c>
      <c r="C29" s="196"/>
      <c r="D29" s="100"/>
      <c r="E29" s="200"/>
      <c r="F29" s="201"/>
      <c r="G29" s="201"/>
      <c r="H29" s="201"/>
      <c r="I29" s="202"/>
    </row>
    <row r="30" spans="1:374">
      <c r="A30" s="97">
        <f t="shared" si="7"/>
        <v>16</v>
      </c>
      <c r="B30" s="196" t="s">
        <v>170</v>
      </c>
      <c r="C30" s="196"/>
      <c r="D30" s="100"/>
      <c r="E30" s="200"/>
      <c r="F30" s="201"/>
      <c r="G30" s="201"/>
      <c r="H30" s="201"/>
      <c r="I30" s="202"/>
    </row>
    <row r="31" spans="1:374">
      <c r="A31" s="97">
        <f t="shared" si="7"/>
        <v>17</v>
      </c>
      <c r="B31" s="196" t="s">
        <v>171</v>
      </c>
      <c r="C31" s="196"/>
      <c r="D31" s="100"/>
      <c r="E31" s="200"/>
      <c r="F31" s="201"/>
      <c r="G31" s="201"/>
      <c r="H31" s="201"/>
      <c r="I31" s="202"/>
    </row>
    <row r="32" spans="1:374">
      <c r="A32" s="97">
        <f t="shared" si="7"/>
        <v>18</v>
      </c>
      <c r="B32" s="196" t="s">
        <v>172</v>
      </c>
      <c r="C32" s="196"/>
      <c r="D32" s="100"/>
      <c r="E32" s="200"/>
      <c r="F32" s="201"/>
      <c r="G32" s="201"/>
      <c r="H32" s="201"/>
      <c r="I32" s="202"/>
    </row>
    <row r="33" spans="1:16">
      <c r="A33" s="97">
        <f t="shared" si="7"/>
        <v>19</v>
      </c>
      <c r="B33" s="196" t="s">
        <v>173</v>
      </c>
      <c r="C33" s="196"/>
      <c r="D33" s="100"/>
      <c r="E33" s="200"/>
      <c r="F33" s="201"/>
      <c r="G33" s="201"/>
      <c r="H33" s="201"/>
      <c r="I33" s="202"/>
    </row>
    <row r="34" spans="1:16">
      <c r="A34" s="97">
        <f t="shared" si="7"/>
        <v>20</v>
      </c>
      <c r="B34" s="196" t="s">
        <v>174</v>
      </c>
      <c r="C34" s="196"/>
      <c r="D34" s="100"/>
      <c r="E34" s="200"/>
      <c r="F34" s="201"/>
      <c r="G34" s="201"/>
      <c r="H34" s="201"/>
      <c r="I34" s="202"/>
    </row>
    <row r="35" spans="1:16" ht="25.5" customHeight="1">
      <c r="E35" s="203"/>
      <c r="F35" s="204"/>
      <c r="G35" s="204"/>
      <c r="H35" s="204"/>
      <c r="I35" s="205"/>
    </row>
    <row r="36" spans="1:16">
      <c r="A36" t="s">
        <v>175</v>
      </c>
      <c r="B36" t="s">
        <v>176</v>
      </c>
    </row>
    <row r="37" spans="1:16">
      <c r="A37" t="s">
        <v>177</v>
      </c>
      <c r="B37" t="s">
        <v>178</v>
      </c>
      <c r="L37" s="197" t="s">
        <v>162</v>
      </c>
      <c r="M37" s="198"/>
      <c r="N37" s="198"/>
      <c r="O37" s="198"/>
      <c r="P37" s="199"/>
    </row>
    <row r="38" spans="1:16">
      <c r="A38" t="s">
        <v>179</v>
      </c>
      <c r="B38" t="s">
        <v>180</v>
      </c>
      <c r="L38" s="200"/>
      <c r="M38" s="201"/>
      <c r="N38" s="201"/>
      <c r="O38" s="201"/>
      <c r="P38" s="202"/>
    </row>
    <row r="39" spans="1:16">
      <c r="A39" t="s">
        <v>181</v>
      </c>
      <c r="B39" t="s">
        <v>182</v>
      </c>
      <c r="L39" s="200"/>
      <c r="M39" s="201"/>
      <c r="N39" s="201"/>
      <c r="O39" s="201"/>
      <c r="P39" s="202"/>
    </row>
    <row r="40" spans="1:16">
      <c r="A40" t="s">
        <v>183</v>
      </c>
      <c r="B40" t="s">
        <v>184</v>
      </c>
      <c r="L40" s="200"/>
      <c r="M40" s="201"/>
      <c r="N40" s="201"/>
      <c r="O40" s="201"/>
      <c r="P40" s="202"/>
    </row>
    <row r="41" spans="1:16">
      <c r="A41" t="s">
        <v>185</v>
      </c>
      <c r="B41" t="s">
        <v>186</v>
      </c>
      <c r="L41" s="200"/>
      <c r="M41" s="201"/>
      <c r="N41" s="201"/>
      <c r="O41" s="201"/>
      <c r="P41" s="202"/>
    </row>
    <row r="42" spans="1:16">
      <c r="A42" t="s">
        <v>187</v>
      </c>
      <c r="B42" t="s">
        <v>188</v>
      </c>
      <c r="L42" s="200"/>
      <c r="M42" s="201"/>
      <c r="N42" s="201"/>
      <c r="O42" s="201"/>
      <c r="P42" s="202"/>
    </row>
    <row r="43" spans="1:16">
      <c r="A43" t="s">
        <v>189</v>
      </c>
      <c r="B43" t="s">
        <v>190</v>
      </c>
      <c r="L43" s="200"/>
      <c r="M43" s="201"/>
      <c r="N43" s="201"/>
      <c r="O43" s="201"/>
      <c r="P43" s="202"/>
    </row>
    <row r="44" spans="1:16">
      <c r="A44" t="s">
        <v>191</v>
      </c>
      <c r="B44" t="s">
        <v>192</v>
      </c>
      <c r="L44" s="200"/>
      <c r="M44" s="201"/>
      <c r="N44" s="201"/>
      <c r="O44" s="201"/>
      <c r="P44" s="202"/>
    </row>
    <row r="45" spans="1:16">
      <c r="A45" t="s">
        <v>193</v>
      </c>
      <c r="B45" t="s">
        <v>194</v>
      </c>
      <c r="L45" s="200"/>
      <c r="M45" s="201"/>
      <c r="N45" s="201"/>
      <c r="O45" s="201"/>
      <c r="P45" s="202"/>
    </row>
    <row r="46" spans="1:16">
      <c r="A46" t="s">
        <v>195</v>
      </c>
      <c r="B46" t="s">
        <v>196</v>
      </c>
      <c r="L46" s="200"/>
      <c r="M46" s="201"/>
      <c r="N46" s="201"/>
      <c r="O46" s="201"/>
      <c r="P46" s="202"/>
    </row>
    <row r="47" spans="1:16">
      <c r="A47" t="s">
        <v>197</v>
      </c>
      <c r="B47" t="s">
        <v>198</v>
      </c>
      <c r="L47" s="200"/>
      <c r="M47" s="201"/>
      <c r="N47" s="201"/>
      <c r="O47" s="201"/>
      <c r="P47" s="202"/>
    </row>
    <row r="48" spans="1:16">
      <c r="A48" t="s">
        <v>199</v>
      </c>
      <c r="B48" t="s">
        <v>200</v>
      </c>
      <c r="L48" s="200"/>
      <c r="M48" s="201"/>
      <c r="N48" s="201"/>
      <c r="O48" s="201"/>
      <c r="P48" s="202"/>
    </row>
    <row r="49" spans="1:16">
      <c r="A49" t="s">
        <v>201</v>
      </c>
      <c r="B49" t="s">
        <v>202</v>
      </c>
      <c r="L49" s="200"/>
      <c r="M49" s="201"/>
      <c r="N49" s="201"/>
      <c r="O49" s="201"/>
      <c r="P49" s="202"/>
    </row>
    <row r="50" spans="1:16" ht="26.25" customHeight="1">
      <c r="A50" t="s">
        <v>203</v>
      </c>
      <c r="B50" t="s">
        <v>204</v>
      </c>
      <c r="L50" s="203"/>
      <c r="M50" s="204"/>
      <c r="N50" s="204"/>
      <c r="O50" s="204"/>
      <c r="P50" s="205"/>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2019-02-27T07:02:39Z</cp:lastPrinted>
  <dcterms:created xsi:type="dcterms:W3CDTF">2018-12-13T02:10:01Z</dcterms:created>
  <dcterms:modified xsi:type="dcterms:W3CDTF">2019-02-27T07:18:33Z</dcterms:modified>
  <cp:category/>
</cp:coreProperties>
</file>