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ZalPM43el6lMdo80YzaQavAyzLMryMv5K+++E9IgjLj4zY4/nZG1FvjTt4WKCiXG/8fEYMvd3d2Nr12sVp6QA==" workbookSaltValue="mtNgeTZeBks/HET5S86kpw==" workbookSpinCount="100000" lockStructure="1"/>
  <bookViews>
    <workbookView xWindow="10920" yWindow="225" windowWidth="15345"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<sst xmlns="http://schemas.openxmlformats.org/spreadsheetml/2006/main" count="240" uniqueCount="124">
  <si>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</si>
  <si>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</si>
  <si>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</si>
  <si>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</si>
  <si>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</si>
  <si>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</si>
  <si>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</si>
  <si>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</si>
  <si>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</si>
  <si>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</si>
  <si>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</si>
  <si>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</si>
  <si>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</si>
  <si>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</si>
  <si>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</si>
  <si>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</si>
  <si>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</si>
  <si>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</si>
  <si>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</si>
  <si>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</si>
  <si>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</si>
  <si>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</si>
  <si>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</si>
  <si>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</si>
  <si>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</si>
  <si>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</si>
  <si>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</si>
  <si>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</si>
  <si>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</si>
  <si>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</si>
  <si>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</si>
  <si>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</si>
  <si>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</si>
  <si>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</si>
  <si>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</si>
  <si>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</si>
  <si>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</si>
  <si>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</si>
  <si>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</si>
  <si>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</si>
  <si>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</si>
  <si>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</si>
  <si>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</si>
  <si>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</si>
  <si>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</si>
  <si>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</si>
  <si>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</si>
  <si>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</si>
  <si>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</si>
  <si>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</si>
  <si>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</si>
  <si>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</si>
  <si>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</si>
  <si>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</si>
  <si>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</si>
  <si>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</si>
  <si>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</si>
  <si>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</si>
  <si>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</si>
  <si>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</si>
  <si>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</si>
  <si>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</si>
  <si>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</si>
  <si>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</si>
  <si>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</si>
  <si>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</si>
  <si>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</si>
  <si>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</si>
  <si>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</si>
  <si>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</si>
  <si>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</si>
  <si>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</si>
  <si>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</si>
  <si>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</si>
  <si>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</si>
  <si>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</si>
  <si>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</si>
  <si>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</si>
  <si>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</si>
  <si>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</si>
  <si>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</si>
  <si>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</si>
  <si>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</si>
  <si>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</si>
  <si>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</si>
  <si>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</si>
  <si>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</si>
  <si>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</si>
  <si>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</si>
  <si>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</si>
  <si>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</si>
  <si>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</si>
  <si>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</si>
  <si>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</si>
  <si>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</si>
  <si>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</si>
  <si>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</si>
  <si>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</si>
  <si>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</si>
  <si>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</si>
  <si>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</si>
  <si>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</si>
  <si>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</si>
  <si>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</si>
  <si>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</si>
  <si>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</si>
  <si>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</si>
  <si>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</si>
  <si>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</si>
  <si>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</si>
  <si>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</si>
  <si>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</si>
  <si>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</si>
  <si>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</si>
  <si>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</si>
  <si>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</si>
  <si>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</si>
  <si>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</si>
  <si>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</si>
  <si>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</si>
  <si>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</si>
  <si>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平成９年に供用開始。管渠及び処理場の老朽化はしていません。</t>
    <rPh sb="0" eb="2">
      <t>ヘイセイ</t>
    </rPh>
    <rPh sb="3" eb="4">
      <t>ネン</t>
    </rPh>
    <rPh sb="5" eb="7">
      <t>キョウヨウ</t>
    </rPh>
    <rPh sb="7" eb="9">
      <t>カイシ</t>
    </rPh>
    <rPh sb="10" eb="12">
      <t>カンキョ</t>
    </rPh>
    <rPh sb="12" eb="13">
      <t>オヨ</t>
    </rPh>
    <rPh sb="14" eb="16">
      <t>ショリ</t>
    </rPh>
    <rPh sb="16" eb="17">
      <t>ジョウ</t>
    </rPh>
    <rPh sb="18" eb="21">
      <t>ロウキュウカ</t>
    </rPh>
    <phoneticPr fontId="7"/>
  </si>
  <si>
    <t>本町の事業対象地区は１箇所であり、整備完了し水洗化率は99.6％に達しています。平成28年度事業決算において、分流式下水道に要する経費（公費負担分）を算入したことから、全ての指標数値で類似団体より良化しています。
平成38年度で起債償還が完了することから、経営の健全性は確保していますが、事業規模が小さいため、新たな建設投資を要した場合においては指標が大きく変動することが想定されます。</t>
    <rPh sb="0" eb="2">
      <t>ホンチョウ</t>
    </rPh>
    <rPh sb="5" eb="7">
      <t>タイショウ</t>
    </rPh>
    <rPh sb="7" eb="9">
      <t>チク</t>
    </rPh>
    <rPh sb="11" eb="13">
      <t>カショ</t>
    </rPh>
    <rPh sb="22" eb="25">
      <t>スイセンカ</t>
    </rPh>
    <rPh sb="25" eb="26">
      <t>リツ</t>
    </rPh>
    <rPh sb="33" eb="34">
      <t>タッ</t>
    </rPh>
    <rPh sb="40" eb="42">
      <t>ヘイセイ</t>
    </rPh>
    <rPh sb="44" eb="45">
      <t>ネン</t>
    </rPh>
    <rPh sb="45" eb="46">
      <t>ド</t>
    </rPh>
    <rPh sb="46" eb="48">
      <t>ジギョウ</t>
    </rPh>
    <rPh sb="48" eb="50">
      <t>ケッサン</t>
    </rPh>
    <rPh sb="55" eb="57">
      <t>ブンリュウ</t>
    </rPh>
    <rPh sb="57" eb="58">
      <t>シキ</t>
    </rPh>
    <rPh sb="58" eb="60">
      <t>ゲスイ</t>
    </rPh>
    <rPh sb="60" eb="61">
      <t>ドウ</t>
    </rPh>
    <rPh sb="62" eb="63">
      <t>ヨウ</t>
    </rPh>
    <rPh sb="65" eb="67">
      <t>ケイヒ</t>
    </rPh>
    <rPh sb="68" eb="70">
      <t>コウヒ</t>
    </rPh>
    <rPh sb="70" eb="72">
      <t>フタン</t>
    </rPh>
    <rPh sb="72" eb="73">
      <t>ブン</t>
    </rPh>
    <rPh sb="75" eb="77">
      <t>サンニュウ</t>
    </rPh>
    <rPh sb="84" eb="85">
      <t>スベ</t>
    </rPh>
    <rPh sb="87" eb="89">
      <t>シヒョウ</t>
    </rPh>
    <rPh sb="89" eb="91">
      <t>スウチ</t>
    </rPh>
    <rPh sb="92" eb="94">
      <t>ルイジ</t>
    </rPh>
    <rPh sb="94" eb="96">
      <t>ダンタイ</t>
    </rPh>
    <rPh sb="98" eb="100">
      <t>リョウカ</t>
    </rPh>
    <rPh sb="107" eb="109">
      <t>ヘイセイ</t>
    </rPh>
    <rPh sb="111" eb="112">
      <t>ネン</t>
    </rPh>
    <rPh sb="112" eb="113">
      <t>ド</t>
    </rPh>
    <rPh sb="114" eb="116">
      <t>キサイ</t>
    </rPh>
    <rPh sb="116" eb="118">
      <t>ショウカン</t>
    </rPh>
    <rPh sb="119" eb="121">
      <t>カンリョウ</t>
    </rPh>
    <rPh sb="128" eb="130">
      <t>ケイエイ</t>
    </rPh>
    <rPh sb="131" eb="134">
      <t>ケンゼンセイ</t>
    </rPh>
    <rPh sb="135" eb="137">
      <t>カクホ</t>
    </rPh>
    <rPh sb="144" eb="146">
      <t>ジギョウ</t>
    </rPh>
    <rPh sb="146" eb="148">
      <t>キボ</t>
    </rPh>
    <rPh sb="149" eb="150">
      <t>チイ</t>
    </rPh>
    <rPh sb="155" eb="156">
      <t>アラ</t>
    </rPh>
    <rPh sb="158" eb="160">
      <t>ケンセツ</t>
    </rPh>
    <rPh sb="160" eb="162">
      <t>トウシ</t>
    </rPh>
    <rPh sb="163" eb="164">
      <t>ヨウ</t>
    </rPh>
    <rPh sb="166" eb="168">
      <t>バアイ</t>
    </rPh>
    <rPh sb="173" eb="175">
      <t>シヒョウ</t>
    </rPh>
    <rPh sb="176" eb="177">
      <t>オオ</t>
    </rPh>
    <rPh sb="179" eb="181">
      <t>ヘンドウ</t>
    </rPh>
    <rPh sb="186" eb="188">
      <t>ソウテイ</t>
    </rPh>
    <phoneticPr fontId="7"/>
  </si>
  <si>
    <t>本事業は、整備率100％、水洗化率99.6％と事業単体では水洗化の目的を十分達しています。しかしながら、処理区域内人口は少なく、当初の建設に伴う企業債の償還が現事業費の７割を占めています。処理場などの更新が必要となった場合における今後の事業存続には、特定環境保全公共下水道事業への接続が有効であることから、事業統合を検討しています。</t>
    <rPh sb="0" eb="1">
      <t>ホン</t>
    </rPh>
    <rPh sb="1" eb="3">
      <t>ジギョウ</t>
    </rPh>
    <rPh sb="5" eb="7">
      <t>セイビ</t>
    </rPh>
    <rPh sb="7" eb="8">
      <t>リツ</t>
    </rPh>
    <rPh sb="13" eb="16">
      <t>スイセンカ</t>
    </rPh>
    <rPh sb="16" eb="17">
      <t>リツ</t>
    </rPh>
    <rPh sb="23" eb="25">
      <t>ジギョウ</t>
    </rPh>
    <rPh sb="25" eb="27">
      <t>タンタイ</t>
    </rPh>
    <rPh sb="29" eb="32">
      <t>スイセンカ</t>
    </rPh>
    <rPh sb="33" eb="35">
      <t>モクテキ</t>
    </rPh>
    <rPh sb="36" eb="38">
      <t>ジュウブン</t>
    </rPh>
    <rPh sb="38" eb="39">
      <t>タッ</t>
    </rPh>
    <rPh sb="52" eb="54">
      <t>ショリ</t>
    </rPh>
    <rPh sb="54" eb="56">
      <t>クイキ</t>
    </rPh>
    <rPh sb="56" eb="57">
      <t>ナイ</t>
    </rPh>
    <rPh sb="57" eb="59">
      <t>ジンコウ</t>
    </rPh>
    <rPh sb="60" eb="61">
      <t>スク</t>
    </rPh>
    <rPh sb="64" eb="66">
      <t>トウショ</t>
    </rPh>
    <rPh sb="67" eb="69">
      <t>ケンセツ</t>
    </rPh>
    <rPh sb="70" eb="71">
      <t>トモナ</t>
    </rPh>
    <rPh sb="72" eb="74">
      <t>キギョウ</t>
    </rPh>
    <rPh sb="74" eb="75">
      <t>サイ</t>
    </rPh>
    <rPh sb="76" eb="78">
      <t>ショウカン</t>
    </rPh>
    <rPh sb="79" eb="80">
      <t>ゲン</t>
    </rPh>
    <rPh sb="80" eb="82">
      <t>ジギョウ</t>
    </rPh>
    <rPh sb="82" eb="83">
      <t>ヒ</t>
    </rPh>
    <rPh sb="85" eb="86">
      <t>ワリ</t>
    </rPh>
    <rPh sb="87" eb="88">
      <t>シ</t>
    </rPh>
    <rPh sb="94" eb="96">
      <t>ショリ</t>
    </rPh>
    <rPh sb="96" eb="97">
      <t>ジョウ</t>
    </rPh>
    <rPh sb="100" eb="102">
      <t>コウシン</t>
    </rPh>
    <rPh sb="103" eb="105">
      <t>ヒツヨウ</t>
    </rPh>
    <rPh sb="109" eb="111">
      <t>バアイ</t>
    </rPh>
    <rPh sb="118" eb="120">
      <t>ジギョウ</t>
    </rPh>
    <rPh sb="120" eb="122">
      <t>ソンゾク</t>
    </rPh>
    <rPh sb="125" eb="127">
      <t>トクテイ</t>
    </rPh>
    <rPh sb="127" eb="129">
      <t>カンキョウ</t>
    </rPh>
    <rPh sb="129" eb="131">
      <t>ホゼン</t>
    </rPh>
    <rPh sb="131" eb="133">
      <t>コウキョウ</t>
    </rPh>
    <rPh sb="133" eb="135">
      <t>ゲスイ</t>
    </rPh>
    <rPh sb="135" eb="136">
      <t>ドウ</t>
    </rPh>
    <rPh sb="136" eb="138">
      <t>ジギョウ</t>
    </rPh>
    <rPh sb="140" eb="142">
      <t>セツゾク</t>
    </rPh>
    <rPh sb="143" eb="145">
      <t>ユウコウ</t>
    </rPh>
    <rPh sb="153" eb="155">
      <t>ジギョウ</t>
    </rPh>
    <rPh sb="155" eb="157">
      <t>トウゴウ</t>
    </rPh>
    <rPh sb="158" eb="160">
      <t>ケントウ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</si>
</sst>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96-4269-B62F-CDF039C3CB6B}"/>
            </c:ext>
          </c:extLst>
        </c:ser>
        <c:dLbls>
          <c:showLegendKey val="0"/>
          <c:showVal val="0"/>
          <c:showCatName val="0"/>
          <c:showSerName val="0"/>
          <c:showPercent val="0"/>
          <c:showBubbleSize val="0"/>
        </c:dLbls>
        <c:gapWidth val="150"/>
        <c:axId val="78051584"/>
        <c:axId val="785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996-4269-B62F-CDF039C3CB6B}"/>
            </c:ext>
          </c:extLst>
        </c:ser>
        <c:dLbls>
          <c:showLegendKey val="0"/>
          <c:showVal val="0"/>
          <c:showCatName val="0"/>
          <c:showSerName val="0"/>
          <c:showPercent val="0"/>
          <c:showBubbleSize val="0"/>
        </c:dLbls>
        <c:marker val="1"/>
        <c:smooth val="0"/>
        <c:axId val="78051584"/>
        <c:axId val="78586240"/>
      </c:lineChart>
      <c:dateAx>
        <c:axId val="78051584"/>
        <c:scaling>
          <c:orientation val="minMax"/>
        </c:scaling>
        <c:delete val="1"/>
        <c:axPos val="b"/>
        <c:numFmt formatCode="ge" sourceLinked="1"/>
        <c:majorTickMark val="none"/>
        <c:minorTickMark val="none"/>
        <c:tickLblPos val="none"/>
        <c:crossAx val="78586240"/>
        <c:crosses val="autoZero"/>
        <c:auto val="1"/>
        <c:lblOffset val="100"/>
        <c:baseTimeUnit val="years"/>
      </c:dateAx>
      <c:valAx>
        <c:axId val="785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60.67</c:v>
                </c:pt>
                <c:pt idx="1">
                  <c:v>60.67</c:v>
                </c:pt>
                <c:pt idx="2">
                  <c:v>60.67</c:v>
                </c:pt>
                <c:pt idx="3">
                  <c:v>65.17</c:v>
                </c:pt>
                <c:pt idx="4">
                  <c:v>69.66</c:v>
                </c:pt>
              </c:numCache>
            </c:numRef>
          </c:val>
          <c:extLst xmlns:c16r2="http://schemas.microsoft.com/office/drawing/2015/06/chart">
            <c:ext xmlns:c16="http://schemas.microsoft.com/office/drawing/2014/chart" uri="{C3380CC4-5D6E-409C-BE32-E72D297353CC}">
              <c16:uniqueId val="{00000000-1ED1-4FC0-89F3-2E4F4DCE1F20}"/>
            </c:ext>
          </c:extLst>
        </c:ser>
        <c:dLbls>
          <c:showLegendKey val="0"/>
          <c:showVal val="0"/>
          <c:showCatName val="0"/>
          <c:showSerName val="0"/>
          <c:showPercent val="0"/>
          <c:showBubbleSize val="0"/>
        </c:dLbls>
        <c:gapWidth val="150"/>
        <c:axId val="79669120"/>
        <c:axId val="7967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ED1-4FC0-89F3-2E4F4DCE1F20}"/>
            </c:ext>
          </c:extLst>
        </c:ser>
        <c:dLbls>
          <c:showLegendKey val="0"/>
          <c:showVal val="0"/>
          <c:showCatName val="0"/>
          <c:showSerName val="0"/>
          <c:showPercent val="0"/>
          <c:showBubbleSize val="0"/>
        </c:dLbls>
        <c:marker val="1"/>
        <c:smooth val="0"/>
        <c:axId val="79669120"/>
        <c:axId val="79679488"/>
      </c:lineChart>
      <c:dateAx>
        <c:axId val="79669120"/>
        <c:scaling>
          <c:orientation val="minMax"/>
        </c:scaling>
        <c:delete val="1"/>
        <c:axPos val="b"/>
        <c:numFmt formatCode="ge" sourceLinked="1"/>
        <c:majorTickMark val="none"/>
        <c:minorTickMark val="none"/>
        <c:tickLblPos val="none"/>
        <c:crossAx val="79679488"/>
        <c:crosses val="autoZero"/>
        <c:auto val="1"/>
        <c:lblOffset val="100"/>
        <c:baseTimeUnit val="years"/>
      </c:dateAx>
      <c:valAx>
        <c:axId val="796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99.58</c:v>
                </c:pt>
                <c:pt idx="1">
                  <c:v>99.59</c:v>
                </c:pt>
                <c:pt idx="2">
                  <c:v>99.6</c:v>
                </c:pt>
                <c:pt idx="3">
                  <c:v>99.59</c:v>
                </c:pt>
                <c:pt idx="4">
                  <c:v>99.58</c:v>
                </c:pt>
              </c:numCache>
            </c:numRef>
          </c:val>
          <c:extLst xmlns:c16r2="http://schemas.microsoft.com/office/drawing/2015/06/chart">
            <c:ext xmlns:c16="http://schemas.microsoft.com/office/drawing/2014/chart" uri="{C3380CC4-5D6E-409C-BE32-E72D297353CC}">
              <c16:uniqueId val="{00000000-DCD7-40F1-9FE0-0390C5F9B6C8}"/>
            </c:ext>
          </c:extLst>
        </c:ser>
        <c:dLbls>
          <c:showLegendKey val="0"/>
          <c:showVal val="0"/>
          <c:showCatName val="0"/>
          <c:showSerName val="0"/>
          <c:showPercent val="0"/>
          <c:showBubbleSize val="0"/>
        </c:dLbls>
        <c:gapWidth val="150"/>
        <c:axId val="79726848"/>
        <c:axId val="797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CD7-40F1-9FE0-0390C5F9B6C8}"/>
            </c:ext>
          </c:extLst>
        </c:ser>
        <c:dLbls>
          <c:showLegendKey val="0"/>
          <c:showVal val="0"/>
          <c:showCatName val="0"/>
          <c:showSerName val="0"/>
          <c:showPercent val="0"/>
          <c:showBubbleSize val="0"/>
        </c:dLbls>
        <c:marker val="1"/>
        <c:smooth val="0"/>
        <c:axId val="79726848"/>
        <c:axId val="79729024"/>
      </c:lineChart>
      <c:dateAx>
        <c:axId val="79726848"/>
        <c:scaling>
          <c:orientation val="minMax"/>
        </c:scaling>
        <c:delete val="1"/>
        <c:axPos val="b"/>
        <c:numFmt formatCode="ge" sourceLinked="1"/>
        <c:majorTickMark val="none"/>
        <c:minorTickMark val="none"/>
        <c:tickLblPos val="none"/>
        <c:crossAx val="79729024"/>
        <c:crosses val="autoZero"/>
        <c:auto val="1"/>
        <c:lblOffset val="100"/>
        <c:baseTimeUnit val="years"/>
      </c:dateAx>
      <c:valAx>
        <c:axId val="797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41.43</c:v>
                </c:pt>
                <c:pt idx="1">
                  <c:v>37.74</c:v>
                </c:pt>
                <c:pt idx="2">
                  <c:v>41.04</c:v>
                </c:pt>
                <c:pt idx="3">
                  <c:v>80.790000000000006</c:v>
                </c:pt>
                <c:pt idx="4">
                  <c:v>93.27</c:v>
                </c:pt>
              </c:numCache>
            </c:numRef>
          </c:val>
          <c:extLst xmlns:c16r2="http://schemas.microsoft.com/office/drawing/2015/06/chart">
            <c:ext xmlns:c16="http://schemas.microsoft.com/office/drawing/2014/chart" uri="{C3380CC4-5D6E-409C-BE32-E72D297353CC}">
              <c16:uniqueId val="{00000000-E728-45F2-BEB8-DD08298B2F90}"/>
            </c:ext>
          </c:extLst>
        </c:ser>
        <c:dLbls>
          <c:showLegendKey val="0"/>
          <c:showVal val="0"/>
          <c:showCatName val="0"/>
          <c:showSerName val="0"/>
          <c:showPercent val="0"/>
          <c:showBubbleSize val="0"/>
        </c:dLbls>
        <c:gapWidth val="150"/>
        <c:axId val="78613120"/>
        <c:axId val="786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8-45F2-BEB8-DD08298B2F90}"/>
            </c:ext>
          </c:extLst>
        </c:ser>
        <c:dLbls>
          <c:showLegendKey val="0"/>
          <c:showVal val="0"/>
          <c:showCatName val="0"/>
          <c:showSerName val="0"/>
          <c:showPercent val="0"/>
          <c:showBubbleSize val="0"/>
        </c:dLbls>
        <c:marker val="1"/>
        <c:smooth val="0"/>
        <c:axId val="78613120"/>
        <c:axId val="78627584"/>
      </c:lineChart>
      <c:dateAx>
        <c:axId val="78613120"/>
        <c:scaling>
          <c:orientation val="minMax"/>
        </c:scaling>
        <c:delete val="1"/>
        <c:axPos val="b"/>
        <c:numFmt formatCode="ge" sourceLinked="1"/>
        <c:majorTickMark val="none"/>
        <c:minorTickMark val="none"/>
        <c:tickLblPos val="none"/>
        <c:crossAx val="78627584"/>
        <c:crosses val="autoZero"/>
        <c:auto val="1"/>
        <c:lblOffset val="100"/>
        <c:baseTimeUnit val="years"/>
      </c:dateAx>
      <c:valAx>
        <c:axId val="786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17-4B7D-9D2B-7F213A2680C3}"/>
            </c:ext>
          </c:extLst>
        </c:ser>
        <c:dLbls>
          <c:showLegendKey val="0"/>
          <c:showVal val="0"/>
          <c:showCatName val="0"/>
          <c:showSerName val="0"/>
          <c:showPercent val="0"/>
          <c:showBubbleSize val="0"/>
        </c:dLbls>
        <c:gapWidth val="150"/>
        <c:axId val="79047680"/>
        <c:axId val="79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17-4B7D-9D2B-7F213A2680C3}"/>
            </c:ext>
          </c:extLst>
        </c:ser>
        <c:dLbls>
          <c:showLegendKey val="0"/>
          <c:showVal val="0"/>
          <c:showCatName val="0"/>
          <c:showSerName val="0"/>
          <c:showPercent val="0"/>
          <c:showBubbleSize val="0"/>
        </c:dLbls>
        <c:marker val="1"/>
        <c:smooth val="0"/>
        <c:axId val="79047680"/>
        <c:axId val="79078528"/>
      </c:lineChart>
      <c:dateAx>
        <c:axId val="79047680"/>
        <c:scaling>
          <c:orientation val="minMax"/>
        </c:scaling>
        <c:delete val="1"/>
        <c:axPos val="b"/>
        <c:numFmt formatCode="ge" sourceLinked="1"/>
        <c:majorTickMark val="none"/>
        <c:minorTickMark val="none"/>
        <c:tickLblPos val="none"/>
        <c:crossAx val="79078528"/>
        <c:crosses val="autoZero"/>
        <c:auto val="1"/>
        <c:lblOffset val="100"/>
        <c:baseTimeUnit val="years"/>
      </c:dateAx>
      <c:valAx>
        <c:axId val="79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80-4CCF-8EF9-2EBCD6249895}"/>
            </c:ext>
          </c:extLst>
        </c:ser>
        <c:dLbls>
          <c:showLegendKey val="0"/>
          <c:showVal val="0"/>
          <c:showCatName val="0"/>
          <c:showSerName val="0"/>
          <c:showPercent val="0"/>
          <c:showBubbleSize val="0"/>
        </c:dLbls>
        <c:gapWidth val="150"/>
        <c:axId val="79101312"/>
        <c:axId val="79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80-4CCF-8EF9-2EBCD6249895}"/>
            </c:ext>
          </c:extLst>
        </c:ser>
        <c:dLbls>
          <c:showLegendKey val="0"/>
          <c:showVal val="0"/>
          <c:showCatName val="0"/>
          <c:showSerName val="0"/>
          <c:showPercent val="0"/>
          <c:showBubbleSize val="0"/>
        </c:dLbls>
        <c:marker val="1"/>
        <c:smooth val="0"/>
        <c:axId val="79101312"/>
        <c:axId val="79177216"/>
      </c:lineChart>
      <c:dateAx>
        <c:axId val="79101312"/>
        <c:scaling>
          <c:orientation val="minMax"/>
        </c:scaling>
        <c:delete val="1"/>
        <c:axPos val="b"/>
        <c:numFmt formatCode="ge" sourceLinked="1"/>
        <c:majorTickMark val="none"/>
        <c:minorTickMark val="none"/>
        <c:tickLblPos val="none"/>
        <c:crossAx val="79177216"/>
        <c:crosses val="autoZero"/>
        <c:auto val="1"/>
        <c:lblOffset val="100"/>
        <c:baseTimeUnit val="years"/>
      </c:dateAx>
      <c:valAx>
        <c:axId val="79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CF-4AF3-AC71-F1D2B44E73A3}"/>
            </c:ext>
          </c:extLst>
        </c:ser>
        <c:dLbls>
          <c:showLegendKey val="0"/>
          <c:showVal val="0"/>
          <c:showCatName val="0"/>
          <c:showSerName val="0"/>
          <c:showPercent val="0"/>
          <c:showBubbleSize val="0"/>
        </c:dLbls>
        <c:gapWidth val="150"/>
        <c:axId val="79230848"/>
        <c:axId val="794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CF-4AF3-AC71-F1D2B44E73A3}"/>
            </c:ext>
          </c:extLst>
        </c:ser>
        <c:dLbls>
          <c:showLegendKey val="0"/>
          <c:showVal val="0"/>
          <c:showCatName val="0"/>
          <c:showSerName val="0"/>
          <c:showPercent val="0"/>
          <c:showBubbleSize val="0"/>
        </c:dLbls>
        <c:marker val="1"/>
        <c:smooth val="0"/>
        <c:axId val="79230848"/>
        <c:axId val="79495168"/>
      </c:lineChart>
      <c:dateAx>
        <c:axId val="79230848"/>
        <c:scaling>
          <c:orientation val="minMax"/>
        </c:scaling>
        <c:delete val="1"/>
        <c:axPos val="b"/>
        <c:numFmt formatCode="ge" sourceLinked="1"/>
        <c:majorTickMark val="none"/>
        <c:minorTickMark val="none"/>
        <c:tickLblPos val="none"/>
        <c:crossAx val="79495168"/>
        <c:crosses val="autoZero"/>
        <c:auto val="1"/>
        <c:lblOffset val="100"/>
        <c:baseTimeUnit val="years"/>
      </c:dateAx>
      <c:valAx>
        <c:axId val="794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53-468C-8C1F-46989C25F9BD}"/>
            </c:ext>
          </c:extLst>
        </c:ser>
        <c:dLbls>
          <c:showLegendKey val="0"/>
          <c:showVal val="0"/>
          <c:showCatName val="0"/>
          <c:showSerName val="0"/>
          <c:showPercent val="0"/>
          <c:showBubbleSize val="0"/>
        </c:dLbls>
        <c:gapWidth val="150"/>
        <c:axId val="79517952"/>
        <c:axId val="795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53-468C-8C1F-46989C25F9BD}"/>
            </c:ext>
          </c:extLst>
        </c:ser>
        <c:dLbls>
          <c:showLegendKey val="0"/>
          <c:showVal val="0"/>
          <c:showCatName val="0"/>
          <c:showSerName val="0"/>
          <c:showPercent val="0"/>
          <c:showBubbleSize val="0"/>
        </c:dLbls>
        <c:marker val="1"/>
        <c:smooth val="0"/>
        <c:axId val="79517952"/>
        <c:axId val="79532416"/>
      </c:lineChart>
      <c:dateAx>
        <c:axId val="79517952"/>
        <c:scaling>
          <c:orientation val="minMax"/>
        </c:scaling>
        <c:delete val="1"/>
        <c:axPos val="b"/>
        <c:numFmt formatCode="ge" sourceLinked="1"/>
        <c:majorTickMark val="none"/>
        <c:minorTickMark val="none"/>
        <c:tickLblPos val="none"/>
        <c:crossAx val="79532416"/>
        <c:crosses val="autoZero"/>
        <c:auto val="1"/>
        <c:lblOffset val="100"/>
        <c:baseTimeUnit val="years"/>
      </c:dateAx>
      <c:valAx>
        <c:axId val="79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2161.08</c:v>
                </c:pt>
                <c:pt idx="1">
                  <c:v>2045.44</c:v>
                </c:pt>
                <c:pt idx="2">
                  <c:v>1533.37</c:v>
                </c:pt>
                <c:pt idx="3">
                  <c:v>392.76</c:v>
                </c:pt>
                <c:pt idx="4" formatCode="#,##0.00;&quot;△&quot;#,##0.00">
                  <c:v>0</c:v>
                </c:pt>
              </c:numCache>
            </c:numRef>
          </c:val>
          <c:extLst xmlns:c16r2="http://schemas.microsoft.com/office/drawing/2015/06/chart">
            <c:ext xmlns:c16="http://schemas.microsoft.com/office/drawing/2014/chart" uri="{C3380CC4-5D6E-409C-BE32-E72D297353CC}">
              <c16:uniqueId val="{00000000-DDB7-4987-9475-28B2AA8E49F1}"/>
            </c:ext>
          </c:extLst>
        </c:ser>
        <c:dLbls>
          <c:showLegendKey val="0"/>
          <c:showVal val="0"/>
          <c:showCatName val="0"/>
          <c:showSerName val="0"/>
          <c:showPercent val="0"/>
          <c:showBubbleSize val="0"/>
        </c:dLbls>
        <c:gapWidth val="150"/>
        <c:axId val="79837824"/>
        <c:axId val="798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DB7-4987-9475-28B2AA8E49F1}"/>
            </c:ext>
          </c:extLst>
        </c:ser>
        <c:dLbls>
          <c:showLegendKey val="0"/>
          <c:showVal val="0"/>
          <c:showCatName val="0"/>
          <c:showSerName val="0"/>
          <c:showPercent val="0"/>
          <c:showBubbleSize val="0"/>
        </c:dLbls>
        <c:marker val="1"/>
        <c:smooth val="0"/>
        <c:axId val="79837824"/>
        <c:axId val="79844096"/>
      </c:lineChart>
      <c:dateAx>
        <c:axId val="79837824"/>
        <c:scaling>
          <c:orientation val="minMax"/>
        </c:scaling>
        <c:delete val="1"/>
        <c:axPos val="b"/>
        <c:numFmt formatCode="ge" sourceLinked="1"/>
        <c:majorTickMark val="none"/>
        <c:minorTickMark val="none"/>
        <c:tickLblPos val="none"/>
        <c:crossAx val="79844096"/>
        <c:crosses val="autoZero"/>
        <c:auto val="1"/>
        <c:lblOffset val="100"/>
        <c:baseTimeUnit val="years"/>
      </c:dateAx>
      <c:valAx>
        <c:axId val="798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23.81</c:v>
                </c:pt>
                <c:pt idx="1">
                  <c:v>25.89</c:v>
                </c:pt>
                <c:pt idx="2">
                  <c:v>28.37</c:v>
                </c:pt>
                <c:pt idx="3">
                  <c:v>92.75</c:v>
                </c:pt>
                <c:pt idx="4">
                  <c:v>100</c:v>
                </c:pt>
              </c:numCache>
            </c:numRef>
          </c:val>
          <c:extLst xmlns:c16r2="http://schemas.microsoft.com/office/drawing/2015/06/chart">
            <c:ext xmlns:c16="http://schemas.microsoft.com/office/drawing/2014/chart" uri="{C3380CC4-5D6E-409C-BE32-E72D297353CC}">
              <c16:uniqueId val="{00000000-600A-4346-B202-53DEA2EEDBA2}"/>
            </c:ext>
          </c:extLst>
        </c:ser>
        <c:dLbls>
          <c:showLegendKey val="0"/>
          <c:showVal val="0"/>
          <c:showCatName val="0"/>
          <c:showSerName val="0"/>
          <c:showPercent val="0"/>
          <c:showBubbleSize val="0"/>
        </c:dLbls>
        <c:gapWidth val="150"/>
        <c:axId val="79854592"/>
        <c:axId val="798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00A-4346-B202-53DEA2EEDBA2}"/>
            </c:ext>
          </c:extLst>
        </c:ser>
        <c:dLbls>
          <c:showLegendKey val="0"/>
          <c:showVal val="0"/>
          <c:showCatName val="0"/>
          <c:showSerName val="0"/>
          <c:showPercent val="0"/>
          <c:showBubbleSize val="0"/>
        </c:dLbls>
        <c:marker val="1"/>
        <c:smooth val="0"/>
        <c:axId val="79854592"/>
        <c:axId val="79881344"/>
      </c:lineChart>
      <c:dateAx>
        <c:axId val="79854592"/>
        <c:scaling>
          <c:orientation val="minMax"/>
        </c:scaling>
        <c:delete val="1"/>
        <c:axPos val="b"/>
        <c:numFmt formatCode="ge" sourceLinked="1"/>
        <c:majorTickMark val="none"/>
        <c:minorTickMark val="none"/>
        <c:tickLblPos val="none"/>
        <c:crossAx val="79881344"/>
        <c:crosses val="autoZero"/>
        <c:auto val="1"/>
        <c:lblOffset val="100"/>
        <c:baseTimeUnit val="years"/>
      </c:dateAx>
      <c:valAx>
        <c:axId val="798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719.04</c:v>
                </c:pt>
                <c:pt idx="1">
                  <c:v>752.16</c:v>
                </c:pt>
                <c:pt idx="2">
                  <c:v>691.59</c:v>
                </c:pt>
                <c:pt idx="3">
                  <c:v>211.18</c:v>
                </c:pt>
                <c:pt idx="4">
                  <c:v>195.79</c:v>
                </c:pt>
              </c:numCache>
            </c:numRef>
          </c:val>
          <c:extLst xmlns:c16r2="http://schemas.microsoft.com/office/drawing/2015/06/chart">
            <c:ext xmlns:c16="http://schemas.microsoft.com/office/drawing/2014/chart" uri="{C3380CC4-5D6E-409C-BE32-E72D297353CC}">
              <c16:uniqueId val="{00000000-2D46-4BAF-9B4C-9E798502ABF8}"/>
            </c:ext>
          </c:extLst>
        </c:ser>
        <c:dLbls>
          <c:showLegendKey val="0"/>
          <c:showVal val="0"/>
          <c:showCatName val="0"/>
          <c:showSerName val="0"/>
          <c:showPercent val="0"/>
          <c:showBubbleSize val="0"/>
        </c:dLbls>
        <c:gapWidth val="150"/>
        <c:axId val="79640064"/>
        <c:axId val="796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D46-4BAF-9B4C-9E798502ABF8}"/>
            </c:ext>
          </c:extLst>
        </c:ser>
        <c:dLbls>
          <c:showLegendKey val="0"/>
          <c:showVal val="0"/>
          <c:showCatName val="0"/>
          <c:showSerName val="0"/>
          <c:showPercent val="0"/>
          <c:showBubbleSize val="0"/>
        </c:dLbls>
        <c:marker val="1"/>
        <c:smooth val="0"/>
        <c:axId val="79640064"/>
        <c:axId val="79641984"/>
      </c:lineChart>
      <c:dateAx>
        <c:axId val="79640064"/>
        <c:scaling>
          <c:orientation val="minMax"/>
        </c:scaling>
        <c:delete val="1"/>
        <c:axPos val="b"/>
        <c:numFmt formatCode="ge" sourceLinked="1"/>
        <c:majorTickMark val="none"/>
        <c:minorTickMark val="none"/>
        <c:tickLblPos val="none"/>
        <c:crossAx val="79641984"/>
        <c:crosses val="autoZero"/>
        <c:auto val="1"/>
        <c:lblOffset val="100"/>
        <c:baseTimeUnit val="years"/>
      </c:dateAx>
      <c:valAx>
        <c:axId val="796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6" zoomScaleNormal="100" workbookViewId="0">
      <selection activeCell="CC73" sqref="CC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北栄町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15270</v>
      </c>
      <c r="AM8" s="49"/>
      <c r="AN8" s="49"/>
      <c r="AO8" s="49"/>
      <c r="AP8" s="49"/>
      <c r="AQ8" s="49"/>
      <c r="AR8" s="49"/>
      <c r="AS8" s="49"/>
      <c r="AT8" s="44">
        <f>データ!T6</f>
        <v>56.94</v>
      </c>
      <c r="AU8" s="44"/>
      <c r="AV8" s="44"/>
      <c r="AW8" s="44"/>
      <c r="AX8" s="44"/>
      <c r="AY8" s="44"/>
      <c r="AZ8" s="44"/>
      <c r="BA8" s="44"/>
      <c r="BB8" s="44">
        <f>データ!U6</f>
        <v>268.18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1.57</v>
      </c>
      <c r="Q10" s="44"/>
      <c r="R10" s="44"/>
      <c r="S10" s="44"/>
      <c r="T10" s="44"/>
      <c r="U10" s="44"/>
      <c r="V10" s="44"/>
      <c r="W10" s="44">
        <f>データ!Q6</f>
        <v>97.25</v>
      </c>
      <c r="X10" s="44"/>
      <c r="Y10" s="44"/>
      <c r="Z10" s="44"/>
      <c r="AA10" s="44"/>
      <c r="AB10" s="44"/>
      <c r="AC10" s="44"/>
      <c r="AD10" s="49">
        <f>データ!R6</f>
        <v>3142</v>
      </c>
      <c r="AE10" s="49"/>
      <c r="AF10" s="49"/>
      <c r="AG10" s="49"/>
      <c r="AH10" s="49"/>
      <c r="AI10" s="49"/>
      <c r="AJ10" s="49"/>
      <c r="AK10" s="2"/>
      <c r="AL10" s="49">
        <f>データ!V6</f>
        <v>238</v>
      </c>
      <c r="AM10" s="49"/>
      <c r="AN10" s="49"/>
      <c r="AO10" s="49"/>
      <c r="AP10" s="49"/>
      <c r="AQ10" s="49"/>
      <c r="AR10" s="49"/>
      <c r="AS10" s="49"/>
      <c r="AT10" s="44">
        <f>データ!W6</f>
        <v>0.08</v>
      </c>
      <c r="AU10" s="44"/>
      <c r="AV10" s="44"/>
      <c r="AW10" s="44"/>
      <c r="AX10" s="44"/>
      <c r="AY10" s="44"/>
      <c r="AZ10" s="44"/>
      <c r="BA10" s="44"/>
      <c r="BB10" s="44">
        <f>データ!X6</f>
        <v>2975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z9SdHlGF4fETvaCyIYIOQV8eFTm8vQIAl5lv9EG0IYW878nyzdORkJwqqMQRw0BlSpbW0fNvAAntqTc9Co03WA==" saltValue="mx3Te7H64a6VthTYpel8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313726</v>
      </c>
      <c r="D6" s="32">
        <f t="shared" si="3"/>
        <v>47</v>
      </c>
      <c r="E6" s="32">
        <f t="shared" si="3"/>
        <v>17</v>
      </c>
      <c r="F6" s="32">
        <f t="shared" si="3"/>
        <v>5</v>
      </c>
      <c r="G6" s="32">
        <f t="shared" si="3"/>
        <v>0</v>
      </c>
      <c r="H6" s="32" t="str">
        <f t="shared" si="3"/>
        <v>鳥取県　北栄町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1.57</v>
      </c>
      <c r="Q6" s="33">
        <f t="shared" si="3"/>
        <v>97.25</v>
      </c>
      <c r="R6" s="33">
        <f t="shared" si="3"/>
        <v>3142</v>
      </c>
      <c r="S6" s="33">
        <f t="shared" si="3"/>
        <v>15270</v>
      </c>
      <c r="T6" s="33">
        <f t="shared" si="3"/>
        <v>56.94</v>
      </c>
      <c r="U6" s="33">
        <f t="shared" si="3"/>
        <v>268.18</v>
      </c>
      <c r="V6" s="33">
        <f t="shared" si="3"/>
        <v>238</v>
      </c>
      <c r="W6" s="33">
        <f t="shared" si="3"/>
        <v>0.08</v>
      </c>
      <c r="X6" s="33">
        <f t="shared" si="3"/>
        <v>2975</v>
      </c>
      <c r="Y6" s="34">
        <f>IF(Y7="",NA(),Y7)</f>
        <v>41.43</v>
      </c>
      <c r="Z6" s="34">
        <f t="shared" ref="Z6:AH6" si="4">IF(Z7="",NA(),Z7)</f>
        <v>37.74</v>
      </c>
      <c r="AA6" s="34">
        <f t="shared" si="4"/>
        <v>41.04</v>
      </c>
      <c r="AB6" s="34">
        <f t="shared" si="4"/>
        <v>80.790000000000006</v>
      </c>
      <c r="AC6" s="34">
        <f t="shared" si="4"/>
        <v>93.27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2161.08</v>
      </c>
      <c r="BG6" s="34">
        <f t="shared" ref="BG6:BO6" si="7">IF(BG7="",NA(),BG7)</f>
        <v>2045.44</v>
      </c>
      <c r="BH6" s="34">
        <f t="shared" si="7"/>
        <v>1533.37</v>
      </c>
      <c r="BI6" s="34">
        <f t="shared" si="7"/>
        <v>392.76</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23.81</v>
      </c>
      <c r="BR6" s="34">
        <f t="shared" ref="BR6:BZ6" si="8">IF(BR7="",NA(),BR7)</f>
        <v>25.89</v>
      </c>
      <c r="BS6" s="34">
        <f t="shared" si="8"/>
        <v>28.37</v>
      </c>
      <c r="BT6" s="34">
        <f t="shared" si="8"/>
        <v>92.75</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719.04</v>
      </c>
      <c r="CC6" s="34">
        <f t="shared" ref="CC6:CK6" si="9">IF(CC7="",NA(),CC7)</f>
        <v>752.16</v>
      </c>
      <c r="CD6" s="34">
        <f t="shared" si="9"/>
        <v>691.59</v>
      </c>
      <c r="CE6" s="34">
        <f t="shared" si="9"/>
        <v>211.18</v>
      </c>
      <c r="CF6" s="34">
        <f t="shared" si="9"/>
        <v>195.79</v>
      </c>
      <c r="CG6" s="34">
        <f t="shared" si="9"/>
        <v>293.27</v>
      </c>
      <c r="CH6" s="34">
        <f t="shared" si="9"/>
        <v>300.52</v>
      </c>
      <c r="CI6" s="34">
        <f t="shared" si="9"/>
        <v>296.14</v>
      </c>
      <c r="CJ6" s="34">
        <f t="shared" si="9"/>
        <v>283.17</v>
      </c>
      <c r="CK6" s="34">
        <f t="shared" si="9"/>
        <v>263.76</v>
      </c>
      <c r="CL6" s="33" t="str">
        <f>IF(CL7="","",IF(CL7="-","【-】","【"&amp;SUBSTITUTE(TEXT(CL7,"#,##0.00"),"-","△")&amp;"】"))</f>
        <v>【255.52】</v>
      </c>
      <c r="CM6" s="34">
        <f>IF(CM7="",NA(),CM7)</f>
        <v>60.67</v>
      </c>
      <c r="CN6" s="34">
        <f t="shared" ref="CN6:CV6" si="10">IF(CN7="",NA(),CN7)</f>
        <v>60.67</v>
      </c>
      <c r="CO6" s="34">
        <f t="shared" si="10"/>
        <v>60.67</v>
      </c>
      <c r="CP6" s="34">
        <f t="shared" si="10"/>
        <v>65.17</v>
      </c>
      <c r="CQ6" s="34">
        <f t="shared" si="10"/>
        <v>69.66</v>
      </c>
      <c r="CR6" s="34">
        <f t="shared" si="10"/>
        <v>53.78</v>
      </c>
      <c r="CS6" s="34">
        <f t="shared" si="10"/>
        <v>53.24</v>
      </c>
      <c r="CT6" s="34">
        <f t="shared" si="10"/>
        <v>52.31</v>
      </c>
      <c r="CU6" s="34">
        <f t="shared" si="10"/>
        <v>60.65</v>
      </c>
      <c r="CV6" s="34">
        <f t="shared" si="10"/>
        <v>51.75</v>
      </c>
      <c r="CW6" s="33" t="str">
        <f>IF(CW7="","",IF(CW7="-","【-】","【"&amp;SUBSTITUTE(TEXT(CW7,"#,##0.00"),"-","△")&amp;"】"))</f>
        <v>【52.49】</v>
      </c>
      <c r="CX6" s="34">
        <f>IF(CX7="",NA(),CX7)</f>
        <v>99.58</v>
      </c>
      <c r="CY6" s="34">
        <f t="shared" ref="CY6:DG6" si="11">IF(CY7="",NA(),CY7)</f>
        <v>99.59</v>
      </c>
      <c r="CZ6" s="34">
        <f t="shared" si="11"/>
        <v>99.6</v>
      </c>
      <c r="DA6" s="34">
        <f t="shared" si="11"/>
        <v>99.59</v>
      </c>
      <c r="DB6" s="34">
        <f t="shared" si="11"/>
        <v>99.58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313726</v>
      </c>
      <c r="D7" s="36">
        <v>47</v>
      </c>
      <c r="E7" s="36">
        <v>17</v>
      </c>
      <c r="F7" s="36">
        <v>5</v>
      </c>
      <c r="G7" s="36">
        <v>0</v>
      </c>
      <c r="H7" s="36" t="s">
        <v>108</v>
      </c>
      <c r="I7" s="36" t="s">
        <v>109</v>
      </c>
      <c r="J7" s="36" t="s">
        <v>110</v>
      </c>
      <c r="K7" s="36" t="s">
        <v>111</v>
      </c>
      <c r="L7" s="36" t="s">
        <v>112</v>
      </c>
      <c r="M7" s="36" t="s">
        <v>113</v>
      </c>
      <c r="N7" s="37" t="s">
        <v>114</v>
      </c>
      <c r="O7" s="37" t="s">
        <v>115</v>
      </c>
      <c r="P7" s="37">
        <v>1.57</v>
      </c>
      <c r="Q7" s="37">
        <v>97.25</v>
      </c>
      <c r="R7" s="37">
        <v>3142</v>
      </c>
      <c r="S7" s="37">
        <v>15270</v>
      </c>
      <c r="T7" s="37">
        <v>56.94</v>
      </c>
      <c r="U7" s="37">
        <v>268.18</v>
      </c>
      <c r="V7" s="37">
        <v>238</v>
      </c>
      <c r="W7" s="37">
        <v>0.08</v>
      </c>
      <c r="X7" s="37">
        <v>2975</v>
      </c>
      <c r="Y7" s="37">
        <v>41.43</v>
      </c>
      <c r="Z7" s="37">
        <v>37.74</v>
      </c>
      <c r="AA7" s="37">
        <v>41.04</v>
      </c>
      <c r="AB7" s="37">
        <v>80.790000000000006</v>
      </c>
      <c r="AC7" s="37">
        <v>93.27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2161.08</v>
      </c>
      <c r="BG7" s="37">
        <v>2045.44</v>
      </c>
      <c r="BH7" s="37">
        <v>1533.37</v>
      </c>
      <c r="BI7" s="37">
        <v>392.76</v>
      </c>
      <c r="BJ7" s="37">
        <v>0</v>
      </c>
      <c r="BK7" s="37">
        <v>1126.77</v>
      </c>
      <c r="BL7" s="37">
        <v>1044.8</v>
      </c>
      <c r="BM7" s="37">
        <v>1081.8</v>
      </c>
      <c r="BN7" s="37">
        <v>974.93</v>
      </c>
      <c r="BO7" s="37">
        <v>855.8</v>
      </c>
      <c r="BP7" s="37">
        <v>814.89</v>
      </c>
      <c r="BQ7" s="37">
        <v>23.81</v>
      </c>
      <c r="BR7" s="37">
        <v>25.89</v>
      </c>
      <c r="BS7" s="37">
        <v>28.37</v>
      </c>
      <c r="BT7" s="37">
        <v>92.75</v>
      </c>
      <c r="BU7" s="37">
        <v>100</v>
      </c>
      <c r="BV7" s="37">
        <v>50.9</v>
      </c>
      <c r="BW7" s="37">
        <v>50.82</v>
      </c>
      <c r="BX7" s="37">
        <v>52.19</v>
      </c>
      <c r="BY7" s="37">
        <v>55.32</v>
      </c>
      <c r="BZ7" s="37">
        <v>59.8</v>
      </c>
      <c r="CA7" s="37">
        <v>60.64</v>
      </c>
      <c r="CB7" s="37">
        <v>719.04</v>
      </c>
      <c r="CC7" s="37">
        <v>752.16</v>
      </c>
      <c r="CD7" s="37">
        <v>691.59</v>
      </c>
      <c r="CE7" s="37">
        <v>211.18</v>
      </c>
      <c r="CF7" s="37">
        <v>195.79</v>
      </c>
      <c r="CG7" s="37">
        <v>293.27</v>
      </c>
      <c r="CH7" s="37">
        <v>300.52</v>
      </c>
      <c r="CI7" s="37">
        <v>296.14</v>
      </c>
      <c r="CJ7" s="37">
        <v>283.17</v>
      </c>
      <c r="CK7" s="37">
        <v>263.76</v>
      </c>
      <c r="CL7" s="37">
        <v>255.52</v>
      </c>
      <c r="CM7" s="37">
        <v>60.67</v>
      </c>
      <c r="CN7" s="37">
        <v>60.67</v>
      </c>
      <c r="CO7" s="37">
        <v>60.67</v>
      </c>
      <c r="CP7" s="37">
        <v>65.17</v>
      </c>
      <c r="CQ7" s="37">
        <v>69.66</v>
      </c>
      <c r="CR7" s="37">
        <v>53.78</v>
      </c>
      <c r="CS7" s="37">
        <v>53.24</v>
      </c>
      <c r="CT7" s="37">
        <v>52.31</v>
      </c>
      <c r="CU7" s="37">
        <v>60.65</v>
      </c>
      <c r="CV7" s="37">
        <v>51.75</v>
      </c>
      <c r="CW7" s="37">
        <v>52.49</v>
      </c>
      <c r="CX7" s="37">
        <v>99.58</v>
      </c>
      <c r="CY7" s="37">
        <v>99.59</v>
      </c>
      <c r="CZ7" s="37">
        <v>99.6</v>
      </c>
      <c r="DA7" s="37">
        <v>99.59</v>
      </c>
      <c r="DB7" s="37">
        <v>99.58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2019-02-27T06:04:47Z</cp:lastPrinted>
  <dcterms:created xsi:type="dcterms:W3CDTF">2018-12-03T09:27:38Z</dcterms:created>
  <dcterms:modified xsi:type="dcterms:W3CDTF">2019-02-27T06:04:48Z</dcterms:modified>
  <cp:category/>
</cp:coreProperties>
</file>