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３\H31.3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<sst xmlns="http://schemas.openxmlformats.org/spreadsheetml/2006/main" count="194" uniqueCount="63">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</sst>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80" zoomScaleNormal="100" zoomScaleSheetLayoutView="8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-490</v>
      </c>
      <c r="C9" s="34">
        <f>C10+C11</f>
        <v>-15</v>
      </c>
      <c r="D9" s="64">
        <f>IF(B9-C9=0,"-",(1-(B9/(B9-C9)))*-1)</f>
        <v>3.1578947368421151E-2</v>
      </c>
      <c r="E9" s="34">
        <f>E10+E11</f>
        <v>24</v>
      </c>
      <c r="F9" s="64">
        <f>IF(B9-E9=0,"-",(1-(B9/(B9-E9)))*-1)</f>
        <v>-4.6692607003890996E-2</v>
      </c>
      <c r="G9" s="34">
        <f>G10+G11</f>
        <v>-329</v>
      </c>
      <c r="H9" s="34">
        <f>H10+H11</f>
        <v>311</v>
      </c>
      <c r="I9" s="34">
        <f>I10+I11</f>
        <v>-5</v>
      </c>
      <c r="J9" s="34">
        <f>J10+J11</f>
        <v>640</v>
      </c>
      <c r="K9" s="34">
        <f>K10+K11</f>
        <v>-26</v>
      </c>
      <c r="L9" s="51">
        <f t="shared" ref="L9:L19" si="0">M9-N9</f>
        <v>-7.6758075370121137</v>
      </c>
      <c r="M9" s="55">
        <v>7.2558545410661619</v>
      </c>
      <c r="N9" s="55">
        <v>14.931662078078276</v>
      </c>
      <c r="O9" s="34">
        <f t="shared" ref="O9:W9" si="1">O10+O11</f>
        <v>-161</v>
      </c>
      <c r="P9" s="34">
        <f t="shared" si="1"/>
        <v>906</v>
      </c>
      <c r="Q9" s="34">
        <f t="shared" si="1"/>
        <v>22</v>
      </c>
      <c r="R9" s="34">
        <f t="shared" si="1"/>
        <v>510</v>
      </c>
      <c r="S9" s="34">
        <f t="shared" si="1"/>
        <v>396</v>
      </c>
      <c r="T9" s="34">
        <f t="shared" si="1"/>
        <v>1067</v>
      </c>
      <c r="U9" s="34">
        <f t="shared" si="1"/>
        <v>19</v>
      </c>
      <c r="V9" s="34">
        <f t="shared" si="1"/>
        <v>671</v>
      </c>
      <c r="W9" s="34">
        <f t="shared" si="1"/>
        <v>396</v>
      </c>
      <c r="X9" s="51">
        <v>-3.7562462415165641</v>
      </c>
    </row>
    <row r="10" spans="1:24" ht="18.75" customHeight="1" x14ac:dyDescent="0.15">
      <c r="A10" s="6" t="s">
        <v>28</v>
      </c>
      <c r="B10" s="35">
        <f>B20+B21+B22+B23</f>
        <v>-308</v>
      </c>
      <c r="C10" s="35">
        <f>C20+C21+C22+C23</f>
        <v>44</v>
      </c>
      <c r="D10" s="65">
        <f t="shared" ref="D10:D38" si="2">IF(B10-C10=0,"-",(1-(B10/(B10-C10)))*-1)</f>
        <v>-0.125</v>
      </c>
      <c r="E10" s="35">
        <f>E20+E21+E22+E23</f>
        <v>33</v>
      </c>
      <c r="F10" s="65">
        <f t="shared" ref="F10:F38" si="3">IF(B10-E10=0,"-",(1-(B10/(B10-E10)))*-1)</f>
        <v>-9.6774193548387122E-2</v>
      </c>
      <c r="G10" s="35">
        <f>G20+G21+G22+G23</f>
        <v>-198</v>
      </c>
      <c r="H10" s="35">
        <f>H20+H21+H22+H23</f>
        <v>246</v>
      </c>
      <c r="I10" s="35">
        <f>I20+I21+I22+I23</f>
        <v>-8</v>
      </c>
      <c r="J10" s="35">
        <f>J20+J21+J22+J23</f>
        <v>444</v>
      </c>
      <c r="K10" s="35">
        <f>K20+K21+K22+K23</f>
        <v>-17</v>
      </c>
      <c r="L10" s="48">
        <f t="shared" si="0"/>
        <v>-6.1752552302113264</v>
      </c>
      <c r="M10" s="56">
        <v>7.6722868011716505</v>
      </c>
      <c r="N10" s="56">
        <v>13.847542031382977</v>
      </c>
      <c r="O10" s="35">
        <f t="shared" ref="O10:W10" si="4">O20+O21+O22+O23</f>
        <v>-110</v>
      </c>
      <c r="P10" s="35">
        <f t="shared" si="4"/>
        <v>689</v>
      </c>
      <c r="Q10" s="35">
        <f t="shared" si="4"/>
        <v>41</v>
      </c>
      <c r="R10" s="35">
        <f t="shared" si="4"/>
        <v>434</v>
      </c>
      <c r="S10" s="35">
        <f t="shared" si="4"/>
        <v>255</v>
      </c>
      <c r="T10" s="35">
        <f t="shared" si="4"/>
        <v>799</v>
      </c>
      <c r="U10" s="35">
        <f t="shared" si="4"/>
        <v>17</v>
      </c>
      <c r="V10" s="35">
        <f t="shared" si="4"/>
        <v>552</v>
      </c>
      <c r="W10" s="35">
        <f t="shared" si="4"/>
        <v>247</v>
      </c>
      <c r="X10" s="48">
        <v>-3.4306973501173985</v>
      </c>
    </row>
    <row r="11" spans="1:24" ht="18.75" customHeight="1" x14ac:dyDescent="0.15">
      <c r="A11" s="2" t="s">
        <v>27</v>
      </c>
      <c r="B11" s="36">
        <f>B12+B13+B14+B15+B16</f>
        <v>-182</v>
      </c>
      <c r="C11" s="36">
        <f>C12+C13+C14+C15+C16</f>
        <v>-59</v>
      </c>
      <c r="D11" s="66">
        <f t="shared" si="2"/>
        <v>0.47967479674796754</v>
      </c>
      <c r="E11" s="36">
        <f>E12+E13+E14+E15+E16</f>
        <v>-9</v>
      </c>
      <c r="F11" s="66">
        <f t="shared" si="3"/>
        <v>5.2023121387283267E-2</v>
      </c>
      <c r="G11" s="36">
        <f>G12+G13+G14+G15+G16</f>
        <v>-131</v>
      </c>
      <c r="H11" s="36">
        <f>H12+H13+H14+H15+H16</f>
        <v>65</v>
      </c>
      <c r="I11" s="36">
        <f>I12+I13+I14+I15+I16</f>
        <v>3</v>
      </c>
      <c r="J11" s="36">
        <f>J12+J13+J14+J15+J16</f>
        <v>196</v>
      </c>
      <c r="K11" s="36">
        <f>K12+K13+K14+K15+K16</f>
        <v>-9</v>
      </c>
      <c r="L11" s="50">
        <f t="shared" si="0"/>
        <v>-12.131328384898138</v>
      </c>
      <c r="M11" s="57">
        <v>6.0193614123540389</v>
      </c>
      <c r="N11" s="57">
        <v>18.150689797252177</v>
      </c>
      <c r="O11" s="36">
        <f t="shared" ref="O11:W11" si="5">O12+O13+O14+O15+O16</f>
        <v>-51</v>
      </c>
      <c r="P11" s="36">
        <f t="shared" si="5"/>
        <v>217</v>
      </c>
      <c r="Q11" s="36">
        <f t="shared" si="5"/>
        <v>-19</v>
      </c>
      <c r="R11" s="36">
        <f t="shared" si="5"/>
        <v>76</v>
      </c>
      <c r="S11" s="36">
        <f t="shared" si="5"/>
        <v>141</v>
      </c>
      <c r="T11" s="36">
        <f t="shared" si="5"/>
        <v>268</v>
      </c>
      <c r="U11" s="36">
        <f t="shared" si="5"/>
        <v>2</v>
      </c>
      <c r="V11" s="36">
        <f t="shared" si="5"/>
        <v>119</v>
      </c>
      <c r="W11" s="36">
        <f t="shared" si="5"/>
        <v>149</v>
      </c>
      <c r="X11" s="53">
        <v>-4.7228835696931668</v>
      </c>
    </row>
    <row r="12" spans="1:24" ht="18.75" customHeight="1" x14ac:dyDescent="0.15">
      <c r="A12" s="6" t="s">
        <v>26</v>
      </c>
      <c r="B12" s="35">
        <f>B24</f>
        <v>-3</v>
      </c>
      <c r="C12" s="35">
        <f>C24</f>
        <v>6</v>
      </c>
      <c r="D12" s="65">
        <f t="shared" si="2"/>
        <v>-0.66666666666666674</v>
      </c>
      <c r="E12" s="35">
        <f>E24</f>
        <v>23</v>
      </c>
      <c r="F12" s="65">
        <f t="shared" si="3"/>
        <v>-0.88461538461538458</v>
      </c>
      <c r="G12" s="35">
        <f>G24</f>
        <v>-4</v>
      </c>
      <c r="H12" s="35">
        <f>H24</f>
        <v>8</v>
      </c>
      <c r="I12" s="35">
        <f>I24</f>
        <v>4</v>
      </c>
      <c r="J12" s="35">
        <f>J24</f>
        <v>12</v>
      </c>
      <c r="K12" s="35">
        <f>K24</f>
        <v>-11</v>
      </c>
      <c r="L12" s="48">
        <f t="shared" si="0"/>
        <v>-4.7162497415753553</v>
      </c>
      <c r="M12" s="56">
        <v>9.4324994831507123</v>
      </c>
      <c r="N12" s="56">
        <v>14.148749224726068</v>
      </c>
      <c r="O12" s="35">
        <f t="shared" ref="O12:W12" si="6">O24</f>
        <v>1</v>
      </c>
      <c r="P12" s="35">
        <f t="shared" si="6"/>
        <v>25</v>
      </c>
      <c r="Q12" s="35">
        <f t="shared" si="6"/>
        <v>11</v>
      </c>
      <c r="R12" s="35">
        <f t="shared" si="6"/>
        <v>9</v>
      </c>
      <c r="S12" s="35">
        <f t="shared" si="6"/>
        <v>16</v>
      </c>
      <c r="T12" s="35">
        <f t="shared" si="6"/>
        <v>24</v>
      </c>
      <c r="U12" s="35">
        <f t="shared" si="6"/>
        <v>3</v>
      </c>
      <c r="V12" s="35">
        <f t="shared" si="6"/>
        <v>14</v>
      </c>
      <c r="W12" s="35">
        <f t="shared" si="6"/>
        <v>10</v>
      </c>
      <c r="X12" s="48">
        <v>1.1790624353938455</v>
      </c>
    </row>
    <row r="13" spans="1:24" ht="18.75" customHeight="1" x14ac:dyDescent="0.15">
      <c r="A13" s="4" t="s">
        <v>25</v>
      </c>
      <c r="B13" s="37">
        <f>B25+B26+B27</f>
        <v>-51</v>
      </c>
      <c r="C13" s="37">
        <f>C25+C26+C27</f>
        <v>-6</v>
      </c>
      <c r="D13" s="67">
        <f t="shared" si="2"/>
        <v>0.1333333333333333</v>
      </c>
      <c r="E13" s="37">
        <f>E25+E26+E27</f>
        <v>-10</v>
      </c>
      <c r="F13" s="67">
        <f t="shared" si="3"/>
        <v>0.24390243902439024</v>
      </c>
      <c r="G13" s="37">
        <f>G25+G26+G27</f>
        <v>-38</v>
      </c>
      <c r="H13" s="37">
        <f>H25+H26+H27</f>
        <v>5</v>
      </c>
      <c r="I13" s="37">
        <f>I25+I26+I27</f>
        <v>-4</v>
      </c>
      <c r="J13" s="37">
        <f>J25+J26+J27</f>
        <v>43</v>
      </c>
      <c r="K13" s="37">
        <f>K25+K26+K27</f>
        <v>-2</v>
      </c>
      <c r="L13" s="49">
        <f t="shared" si="0"/>
        <v>-19.215529805544936</v>
      </c>
      <c r="M13" s="58">
        <v>2.5283591849401232</v>
      </c>
      <c r="N13" s="58">
        <v>21.743888990485058</v>
      </c>
      <c r="O13" s="37">
        <f t="shared" ref="O13:W13" si="7">O25+O26+O27</f>
        <v>-13</v>
      </c>
      <c r="P13" s="37">
        <f t="shared" si="7"/>
        <v>28</v>
      </c>
      <c r="Q13" s="37">
        <f t="shared" si="7"/>
        <v>-10</v>
      </c>
      <c r="R13" s="37">
        <f t="shared" si="7"/>
        <v>12</v>
      </c>
      <c r="S13" s="37">
        <f t="shared" si="7"/>
        <v>16</v>
      </c>
      <c r="T13" s="37">
        <f t="shared" si="7"/>
        <v>41</v>
      </c>
      <c r="U13" s="37">
        <f t="shared" si="7"/>
        <v>-2</v>
      </c>
      <c r="V13" s="37">
        <f t="shared" si="7"/>
        <v>16</v>
      </c>
      <c r="W13" s="37">
        <f t="shared" si="7"/>
        <v>25</v>
      </c>
      <c r="X13" s="49">
        <v>-6.5737338808443155</v>
      </c>
    </row>
    <row r="14" spans="1:24" ht="18.75" customHeight="1" x14ac:dyDescent="0.15">
      <c r="A14" s="4" t="s">
        <v>24</v>
      </c>
      <c r="B14" s="37">
        <f>B28+B29+B30+B31</f>
        <v>-85</v>
      </c>
      <c r="C14" s="37">
        <f>C28+C29+C30+C31</f>
        <v>-55</v>
      </c>
      <c r="D14" s="67">
        <f t="shared" si="2"/>
        <v>1.8333333333333335</v>
      </c>
      <c r="E14" s="37">
        <f>E28+E29+E30+E31</f>
        <v>-37</v>
      </c>
      <c r="F14" s="67">
        <f t="shared" si="3"/>
        <v>0.77083333333333326</v>
      </c>
      <c r="G14" s="37">
        <f>G28+G29+G30+G31</f>
        <v>-42</v>
      </c>
      <c r="H14" s="37">
        <f>H28+H29+H30+H31</f>
        <v>32</v>
      </c>
      <c r="I14" s="37">
        <f>I28+I29+I30+I31</f>
        <v>9</v>
      </c>
      <c r="J14" s="37">
        <f>J28+J29+J30+J31</f>
        <v>74</v>
      </c>
      <c r="K14" s="37">
        <f>K28+K29+K30+K31</f>
        <v>8</v>
      </c>
      <c r="L14" s="49">
        <f t="shared" si="0"/>
        <v>-10.257803424888525</v>
      </c>
      <c r="M14" s="58">
        <v>7.8154692761055395</v>
      </c>
      <c r="N14" s="58">
        <v>18.073272700994064</v>
      </c>
      <c r="O14" s="37">
        <f t="shared" ref="O14:W14" si="8">O28+O29+O30+O31</f>
        <v>-43</v>
      </c>
      <c r="P14" s="37">
        <f t="shared" si="8"/>
        <v>78</v>
      </c>
      <c r="Q14" s="37">
        <f t="shared" si="8"/>
        <v>-25</v>
      </c>
      <c r="R14" s="37">
        <f t="shared" si="8"/>
        <v>25</v>
      </c>
      <c r="S14" s="37">
        <f t="shared" si="8"/>
        <v>53</v>
      </c>
      <c r="T14" s="37">
        <f t="shared" si="8"/>
        <v>121</v>
      </c>
      <c r="U14" s="37">
        <f t="shared" si="8"/>
        <v>13</v>
      </c>
      <c r="V14" s="37">
        <f t="shared" si="8"/>
        <v>54</v>
      </c>
      <c r="W14" s="37">
        <f t="shared" si="8"/>
        <v>67</v>
      </c>
      <c r="X14" s="49">
        <v>-10.502036839766816</v>
      </c>
    </row>
    <row r="15" spans="1:24" ht="18.75" customHeight="1" x14ac:dyDescent="0.15">
      <c r="A15" s="4" t="s">
        <v>23</v>
      </c>
      <c r="B15" s="37">
        <f>B32+B33+B34+B35</f>
        <v>-30</v>
      </c>
      <c r="C15" s="37">
        <f>C32+C33+C34+C35</f>
        <v>-8</v>
      </c>
      <c r="D15" s="67">
        <f t="shared" si="2"/>
        <v>0.36363636363636354</v>
      </c>
      <c r="E15" s="37">
        <f>E32+E33+E34+E35</f>
        <v>5</v>
      </c>
      <c r="F15" s="67">
        <f t="shared" si="3"/>
        <v>-0.1428571428571429</v>
      </c>
      <c r="G15" s="37">
        <f>G32+G33+G34+G35</f>
        <v>-24</v>
      </c>
      <c r="H15" s="37">
        <f>H32+H33+H34+H35</f>
        <v>17</v>
      </c>
      <c r="I15" s="37">
        <f>I32+I33+I34+I35</f>
        <v>-6</v>
      </c>
      <c r="J15" s="37">
        <f>J32+J33+J34+J35</f>
        <v>41</v>
      </c>
      <c r="K15" s="39">
        <f>K32+K33+K34+K35</f>
        <v>-10</v>
      </c>
      <c r="L15" s="49">
        <f>M15-N15</f>
        <v>-7.7164843838087718</v>
      </c>
      <c r="M15" s="58">
        <v>5.4658431051978793</v>
      </c>
      <c r="N15" s="58">
        <v>13.182327489006651</v>
      </c>
      <c r="O15" s="39">
        <f t="shared" ref="O15:W15" si="9">O32+O33+O34+O35</f>
        <v>-6</v>
      </c>
      <c r="P15" s="37">
        <f t="shared" si="9"/>
        <v>58</v>
      </c>
      <c r="Q15" s="37">
        <f t="shared" si="9"/>
        <v>-15</v>
      </c>
      <c r="R15" s="37">
        <f t="shared" si="9"/>
        <v>14</v>
      </c>
      <c r="S15" s="37">
        <f t="shared" si="9"/>
        <v>44</v>
      </c>
      <c r="T15" s="37">
        <f>T32+T33+T34+T35</f>
        <v>64</v>
      </c>
      <c r="U15" s="37">
        <f t="shared" si="9"/>
        <v>-16</v>
      </c>
      <c r="V15" s="37">
        <f t="shared" si="9"/>
        <v>29</v>
      </c>
      <c r="W15" s="37">
        <f t="shared" si="9"/>
        <v>35</v>
      </c>
      <c r="X15" s="49">
        <v>-1.9291210959521869</v>
      </c>
    </row>
    <row r="16" spans="1:24" ht="18.75" customHeight="1" x14ac:dyDescent="0.15">
      <c r="A16" s="2" t="s">
        <v>22</v>
      </c>
      <c r="B16" s="36">
        <f>B36+B37+B38</f>
        <v>-13</v>
      </c>
      <c r="C16" s="36">
        <f>C36+C37+C38</f>
        <v>4</v>
      </c>
      <c r="D16" s="66">
        <f t="shared" si="2"/>
        <v>-0.23529411764705888</v>
      </c>
      <c r="E16" s="36">
        <f>E36+E37+E38</f>
        <v>10</v>
      </c>
      <c r="F16" s="66">
        <f t="shared" si="3"/>
        <v>-0.43478260869565222</v>
      </c>
      <c r="G16" s="36">
        <f>G36+G37+G38</f>
        <v>-23</v>
      </c>
      <c r="H16" s="36">
        <f>H36+H37+H38</f>
        <v>3</v>
      </c>
      <c r="I16" s="36">
        <f>I36+I37+I38</f>
        <v>0</v>
      </c>
      <c r="J16" s="36">
        <f>J36+J37+J38</f>
        <v>26</v>
      </c>
      <c r="K16" s="36">
        <f>K36+K37+K38</f>
        <v>6</v>
      </c>
      <c r="L16" s="50">
        <f t="shared" si="0"/>
        <v>-29.943216675464754</v>
      </c>
      <c r="M16" s="57">
        <v>3.9056369576693153</v>
      </c>
      <c r="N16" s="57">
        <v>33.84885363313407</v>
      </c>
      <c r="O16" s="36">
        <f t="shared" ref="O16:W16" si="10">O36+O37+O38</f>
        <v>10</v>
      </c>
      <c r="P16" s="36">
        <f t="shared" si="10"/>
        <v>28</v>
      </c>
      <c r="Q16" s="36">
        <f t="shared" si="10"/>
        <v>20</v>
      </c>
      <c r="R16" s="36">
        <f t="shared" si="10"/>
        <v>16</v>
      </c>
      <c r="S16" s="36">
        <f t="shared" si="10"/>
        <v>12</v>
      </c>
      <c r="T16" s="36">
        <f t="shared" si="10"/>
        <v>18</v>
      </c>
      <c r="U16" s="36">
        <f t="shared" si="10"/>
        <v>4</v>
      </c>
      <c r="V16" s="36">
        <f t="shared" si="10"/>
        <v>6</v>
      </c>
      <c r="W16" s="36">
        <f t="shared" si="10"/>
        <v>12</v>
      </c>
      <c r="X16" s="53">
        <v>13.018789858897719</v>
      </c>
    </row>
    <row r="17" spans="1:24" ht="18.75" customHeight="1" x14ac:dyDescent="0.15">
      <c r="A17" s="6" t="s">
        <v>21</v>
      </c>
      <c r="B17" s="35">
        <f>B12+B13+B20</f>
        <v>-217</v>
      </c>
      <c r="C17" s="35">
        <f>C12+C13+C20</f>
        <v>-1</v>
      </c>
      <c r="D17" s="65">
        <f t="shared" si="2"/>
        <v>4.6296296296295392E-3</v>
      </c>
      <c r="E17" s="35">
        <f>E12+E13+E20</f>
        <v>70</v>
      </c>
      <c r="F17" s="65">
        <f t="shared" si="3"/>
        <v>-0.24390243902439024</v>
      </c>
      <c r="G17" s="35">
        <f>G12+G13+G20</f>
        <v>-135</v>
      </c>
      <c r="H17" s="35">
        <f>H12+H13+H20</f>
        <v>119</v>
      </c>
      <c r="I17" s="35">
        <f>I12+I13+I20</f>
        <v>4</v>
      </c>
      <c r="J17" s="35">
        <f>J12+J13+J20</f>
        <v>254</v>
      </c>
      <c r="K17" s="35">
        <f>K12+K13+K20</f>
        <v>-15</v>
      </c>
      <c r="L17" s="48">
        <f t="shared" si="0"/>
        <v>-7.7737839135760316</v>
      </c>
      <c r="M17" s="56">
        <v>6.8524465608559106</v>
      </c>
      <c r="N17" s="56">
        <v>14.626230474431942</v>
      </c>
      <c r="O17" s="35">
        <f t="shared" ref="O17:W17" si="11">O12+O13+O20</f>
        <v>-82</v>
      </c>
      <c r="P17" s="35">
        <f t="shared" si="11"/>
        <v>304</v>
      </c>
      <c r="Q17" s="35">
        <f t="shared" si="11"/>
        <v>38</v>
      </c>
      <c r="R17" s="35">
        <f t="shared" si="11"/>
        <v>205</v>
      </c>
      <c r="S17" s="35">
        <f t="shared" si="11"/>
        <v>99</v>
      </c>
      <c r="T17" s="35">
        <f t="shared" si="11"/>
        <v>386</v>
      </c>
      <c r="U17" s="35">
        <f t="shared" si="11"/>
        <v>-13</v>
      </c>
      <c r="V17" s="35">
        <f t="shared" si="11"/>
        <v>263</v>
      </c>
      <c r="W17" s="35">
        <f t="shared" si="11"/>
        <v>123</v>
      </c>
      <c r="X17" s="48">
        <v>-4.7218539326906281</v>
      </c>
    </row>
    <row r="18" spans="1:24" ht="18.75" customHeight="1" x14ac:dyDescent="0.15">
      <c r="A18" s="4" t="s">
        <v>20</v>
      </c>
      <c r="B18" s="37">
        <f>B14+B22</f>
        <v>-124</v>
      </c>
      <c r="C18" s="37">
        <f>C14+C22</f>
        <v>-35</v>
      </c>
      <c r="D18" s="67">
        <f t="shared" si="2"/>
        <v>0.39325842696629221</v>
      </c>
      <c r="E18" s="37">
        <f>E14+E22</f>
        <v>-51</v>
      </c>
      <c r="F18" s="67">
        <f t="shared" si="3"/>
        <v>0.69863013698630128</v>
      </c>
      <c r="G18" s="37">
        <f>G14+G22</f>
        <v>-81</v>
      </c>
      <c r="H18" s="37">
        <f>H14+H22</f>
        <v>55</v>
      </c>
      <c r="I18" s="37">
        <f>I14+I22</f>
        <v>2</v>
      </c>
      <c r="J18" s="37">
        <f>J14+J22</f>
        <v>136</v>
      </c>
      <c r="K18" s="37">
        <f>K14+K22</f>
        <v>20</v>
      </c>
      <c r="L18" s="49">
        <f t="shared" si="0"/>
        <v>-10.492198190934227</v>
      </c>
      <c r="M18" s="58">
        <v>7.1243321049553412</v>
      </c>
      <c r="N18" s="58">
        <v>17.616530295889568</v>
      </c>
      <c r="O18" s="37">
        <f t="shared" ref="O18:W18" si="12">O14+O22</f>
        <v>-43</v>
      </c>
      <c r="P18" s="37">
        <f t="shared" si="12"/>
        <v>146</v>
      </c>
      <c r="Q18" s="37">
        <f t="shared" si="12"/>
        <v>-32</v>
      </c>
      <c r="R18" s="37">
        <f t="shared" si="12"/>
        <v>43</v>
      </c>
      <c r="S18" s="37">
        <f t="shared" si="12"/>
        <v>103</v>
      </c>
      <c r="T18" s="37">
        <f t="shared" si="12"/>
        <v>189</v>
      </c>
      <c r="U18" s="37">
        <f t="shared" si="12"/>
        <v>1</v>
      </c>
      <c r="V18" s="37">
        <f t="shared" si="12"/>
        <v>92</v>
      </c>
      <c r="W18" s="37">
        <f t="shared" si="12"/>
        <v>97</v>
      </c>
      <c r="X18" s="49">
        <v>-5.5699323729650843</v>
      </c>
    </row>
    <row r="19" spans="1:24" ht="18.75" customHeight="1" x14ac:dyDescent="0.15">
      <c r="A19" s="2" t="s">
        <v>19</v>
      </c>
      <c r="B19" s="36">
        <f>B15+B16+B21+B23</f>
        <v>-149</v>
      </c>
      <c r="C19" s="36">
        <f>C15+C16+C21+C23</f>
        <v>21</v>
      </c>
      <c r="D19" s="66">
        <f t="shared" si="2"/>
        <v>-0.12352941176470589</v>
      </c>
      <c r="E19" s="36">
        <f>E15+E16+E21+E23</f>
        <v>5</v>
      </c>
      <c r="F19" s="66">
        <f t="shared" si="3"/>
        <v>-3.2467532467532423E-2</v>
      </c>
      <c r="G19" s="36">
        <f>G15+G16+G21+G23</f>
        <v>-113</v>
      </c>
      <c r="H19" s="36">
        <f>H15+H16+H21+H23</f>
        <v>137</v>
      </c>
      <c r="I19" s="36">
        <f>I15+I16+I21+I23</f>
        <v>-11</v>
      </c>
      <c r="J19" s="36">
        <f>J15+J16+J21+J23</f>
        <v>250</v>
      </c>
      <c r="K19" s="38">
        <f>K15+K16+K21+K23</f>
        <v>-31</v>
      </c>
      <c r="L19" s="50">
        <f t="shared" si="0"/>
        <v>-6.3569366362380375</v>
      </c>
      <c r="M19" s="57">
        <v>7.7070824704832859</v>
      </c>
      <c r="N19" s="57">
        <v>14.064019106721323</v>
      </c>
      <c r="O19" s="38">
        <f t="shared" ref="O19:W19" si="13">O15+O16+O21+O23</f>
        <v>-36</v>
      </c>
      <c r="P19" s="38">
        <f>P15+P16+P21+P23</f>
        <v>456</v>
      </c>
      <c r="Q19" s="36">
        <f t="shared" si="13"/>
        <v>16</v>
      </c>
      <c r="R19" s="36">
        <f t="shared" si="13"/>
        <v>262</v>
      </c>
      <c r="S19" s="36">
        <f t="shared" si="13"/>
        <v>194</v>
      </c>
      <c r="T19" s="36">
        <f t="shared" si="13"/>
        <v>492</v>
      </c>
      <c r="U19" s="36">
        <f t="shared" si="13"/>
        <v>31</v>
      </c>
      <c r="V19" s="36">
        <f t="shared" si="13"/>
        <v>316</v>
      </c>
      <c r="W19" s="36">
        <f t="shared" si="13"/>
        <v>176</v>
      </c>
      <c r="X19" s="53">
        <v>-2.0252187513678734</v>
      </c>
    </row>
    <row r="20" spans="1:24" ht="18.75" customHeight="1" x14ac:dyDescent="0.15">
      <c r="A20" s="5" t="s">
        <v>18</v>
      </c>
      <c r="B20" s="40">
        <f>G20+O20</f>
        <v>-163</v>
      </c>
      <c r="C20" s="40">
        <v>-1</v>
      </c>
      <c r="D20" s="68">
        <f t="shared" si="2"/>
        <v>6.1728395061728669E-3</v>
      </c>
      <c r="E20" s="40">
        <f>I20-K20+Q20-U20</f>
        <v>57</v>
      </c>
      <c r="F20" s="68">
        <f t="shared" si="3"/>
        <v>-0.25909090909090904</v>
      </c>
      <c r="G20" s="40">
        <f>H20-J20</f>
        <v>-93</v>
      </c>
      <c r="H20" s="40">
        <v>106</v>
      </c>
      <c r="I20" s="40">
        <v>4</v>
      </c>
      <c r="J20" s="40">
        <v>199</v>
      </c>
      <c r="K20" s="40">
        <v>-2</v>
      </c>
      <c r="L20" s="48">
        <f>M20-N20</f>
        <v>-6.3959894724783082</v>
      </c>
      <c r="M20" s="56">
        <v>7.2900525170182879</v>
      </c>
      <c r="N20" s="56">
        <v>13.686041989496596</v>
      </c>
      <c r="O20" s="40">
        <f>P20-T20</f>
        <v>-70</v>
      </c>
      <c r="P20" s="40">
        <f>R20+S20</f>
        <v>251</v>
      </c>
      <c r="Q20" s="41">
        <v>37</v>
      </c>
      <c r="R20" s="41">
        <v>184</v>
      </c>
      <c r="S20" s="41">
        <v>67</v>
      </c>
      <c r="T20" s="41">
        <f>SUM(V20:W20)</f>
        <v>321</v>
      </c>
      <c r="U20" s="41">
        <v>-14</v>
      </c>
      <c r="V20" s="41">
        <v>233</v>
      </c>
      <c r="W20" s="41">
        <v>88</v>
      </c>
      <c r="X20" s="52">
        <v>-4.8141856244460399</v>
      </c>
    </row>
    <row r="21" spans="1:24" ht="18.75" customHeight="1" x14ac:dyDescent="0.15">
      <c r="A21" s="3" t="s">
        <v>17</v>
      </c>
      <c r="B21" s="42">
        <f t="shared" ref="B21:B38" si="14">G21+O21</f>
        <v>-92</v>
      </c>
      <c r="C21" s="42">
        <v>1</v>
      </c>
      <c r="D21" s="69">
        <f t="shared" si="2"/>
        <v>-1.0752688172043001E-2</v>
      </c>
      <c r="E21" s="42">
        <f t="shared" ref="E21:E38" si="15">I21-K21+Q21-U21</f>
        <v>-53</v>
      </c>
      <c r="F21" s="69">
        <f t="shared" si="3"/>
        <v>1.358974358974359</v>
      </c>
      <c r="G21" s="42">
        <f t="shared" ref="G21:G38" si="16">H21-J21</f>
        <v>-37</v>
      </c>
      <c r="H21" s="42">
        <v>102</v>
      </c>
      <c r="I21" s="42">
        <v>-3</v>
      </c>
      <c r="J21" s="42">
        <v>139</v>
      </c>
      <c r="K21" s="42">
        <v>-14</v>
      </c>
      <c r="L21" s="49">
        <f t="shared" ref="L21:L38" si="17">M21-N21</f>
        <v>-3.2562883376412977</v>
      </c>
      <c r="M21" s="58">
        <v>8.9767948767408647</v>
      </c>
      <c r="N21" s="58">
        <v>12.233083214382162</v>
      </c>
      <c r="O21" s="42">
        <f t="shared" ref="O21:O38" si="18">P21-T21</f>
        <v>-55</v>
      </c>
      <c r="P21" s="42">
        <f t="shared" ref="P21:P38" si="19">R21+S21</f>
        <v>274</v>
      </c>
      <c r="Q21" s="42">
        <v>-33</v>
      </c>
      <c r="R21" s="42">
        <v>174</v>
      </c>
      <c r="S21" s="42">
        <v>100</v>
      </c>
      <c r="T21" s="42">
        <f t="shared" ref="T21:T38" si="20">SUM(V21:W21)</f>
        <v>329</v>
      </c>
      <c r="U21" s="42">
        <v>31</v>
      </c>
      <c r="V21" s="42">
        <v>225</v>
      </c>
      <c r="W21" s="42">
        <v>104</v>
      </c>
      <c r="X21" s="49">
        <v>-4.8404286100073257</v>
      </c>
    </row>
    <row r="22" spans="1:24" ht="18.75" customHeight="1" x14ac:dyDescent="0.15">
      <c r="A22" s="3" t="s">
        <v>16</v>
      </c>
      <c r="B22" s="42">
        <f t="shared" si="14"/>
        <v>-39</v>
      </c>
      <c r="C22" s="42">
        <v>20</v>
      </c>
      <c r="D22" s="69">
        <f t="shared" si="2"/>
        <v>-0.33898305084745761</v>
      </c>
      <c r="E22" s="42">
        <f t="shared" si="15"/>
        <v>-14</v>
      </c>
      <c r="F22" s="69">
        <f t="shared" si="3"/>
        <v>0.56000000000000005</v>
      </c>
      <c r="G22" s="42">
        <f t="shared" si="16"/>
        <v>-39</v>
      </c>
      <c r="H22" s="42">
        <v>23</v>
      </c>
      <c r="I22" s="42">
        <v>-7</v>
      </c>
      <c r="J22" s="42">
        <v>62</v>
      </c>
      <c r="K22" s="42">
        <v>12</v>
      </c>
      <c r="L22" s="49">
        <f t="shared" si="17"/>
        <v>-10.756905275757633</v>
      </c>
      <c r="M22" s="58">
        <v>6.3438159318570637</v>
      </c>
      <c r="N22" s="58">
        <v>17.100721207614697</v>
      </c>
      <c r="O22" s="42">
        <f t="shared" si="18"/>
        <v>0</v>
      </c>
      <c r="P22" s="42">
        <f t="shared" si="19"/>
        <v>68</v>
      </c>
      <c r="Q22" s="42">
        <v>-7</v>
      </c>
      <c r="R22" s="42">
        <v>18</v>
      </c>
      <c r="S22" s="42">
        <v>50</v>
      </c>
      <c r="T22" s="42">
        <f t="shared" si="20"/>
        <v>68</v>
      </c>
      <c r="U22" s="42">
        <v>-12</v>
      </c>
      <c r="V22" s="42">
        <v>38</v>
      </c>
      <c r="W22" s="42">
        <v>30</v>
      </c>
      <c r="X22" s="49">
        <v>0</v>
      </c>
    </row>
    <row r="23" spans="1:24" ht="18.75" customHeight="1" x14ac:dyDescent="0.15">
      <c r="A23" s="1" t="s">
        <v>15</v>
      </c>
      <c r="B23" s="43">
        <f t="shared" si="14"/>
        <v>-14</v>
      </c>
      <c r="C23" s="43">
        <v>24</v>
      </c>
      <c r="D23" s="70">
        <f t="shared" si="2"/>
        <v>-0.63157894736842102</v>
      </c>
      <c r="E23" s="43">
        <f t="shared" si="15"/>
        <v>43</v>
      </c>
      <c r="F23" s="70">
        <f t="shared" si="3"/>
        <v>-0.75438596491228072</v>
      </c>
      <c r="G23" s="43">
        <f t="shared" si="16"/>
        <v>-29</v>
      </c>
      <c r="H23" s="43">
        <v>15</v>
      </c>
      <c r="I23" s="43">
        <v>-2</v>
      </c>
      <c r="J23" s="43">
        <v>44</v>
      </c>
      <c r="K23" s="44">
        <v>-13</v>
      </c>
      <c r="L23" s="50">
        <f t="shared" si="17"/>
        <v>-11.440373873795977</v>
      </c>
      <c r="M23" s="57">
        <v>5.9174347623082646</v>
      </c>
      <c r="N23" s="57">
        <v>17.357808636104242</v>
      </c>
      <c r="O23" s="44">
        <f t="shared" si="18"/>
        <v>15</v>
      </c>
      <c r="P23" s="44">
        <f t="shared" si="19"/>
        <v>96</v>
      </c>
      <c r="Q23" s="43">
        <v>44</v>
      </c>
      <c r="R23" s="43">
        <v>58</v>
      </c>
      <c r="S23" s="43">
        <v>38</v>
      </c>
      <c r="T23" s="43">
        <f t="shared" si="20"/>
        <v>81</v>
      </c>
      <c r="U23" s="43">
        <v>12</v>
      </c>
      <c r="V23" s="43">
        <v>56</v>
      </c>
      <c r="W23" s="43">
        <v>25</v>
      </c>
      <c r="X23" s="54">
        <v>5.9174347623082681</v>
      </c>
    </row>
    <row r="24" spans="1:24" ht="18.75" customHeight="1" x14ac:dyDescent="0.15">
      <c r="A24" s="7" t="s">
        <v>14</v>
      </c>
      <c r="B24" s="45">
        <f t="shared" si="14"/>
        <v>-3</v>
      </c>
      <c r="C24" s="45">
        <v>6</v>
      </c>
      <c r="D24" s="71">
        <f t="shared" si="2"/>
        <v>-0.66666666666666674</v>
      </c>
      <c r="E24" s="40">
        <f t="shared" si="15"/>
        <v>23</v>
      </c>
      <c r="F24" s="71">
        <f t="shared" si="3"/>
        <v>-0.88461538461538458</v>
      </c>
      <c r="G24" s="40">
        <f t="shared" si="16"/>
        <v>-4</v>
      </c>
      <c r="H24" s="45">
        <v>8</v>
      </c>
      <c r="I24" s="45">
        <v>4</v>
      </c>
      <c r="J24" s="45">
        <v>12</v>
      </c>
      <c r="K24" s="46">
        <v>-11</v>
      </c>
      <c r="L24" s="51">
        <f t="shared" si="17"/>
        <v>-4.7162497415753553</v>
      </c>
      <c r="M24" s="55">
        <v>9.4324994831507123</v>
      </c>
      <c r="N24" s="55">
        <v>14.148749224726068</v>
      </c>
      <c r="O24" s="40">
        <f t="shared" si="18"/>
        <v>1</v>
      </c>
      <c r="P24" s="45">
        <f t="shared" si="19"/>
        <v>25</v>
      </c>
      <c r="Q24" s="45">
        <v>11</v>
      </c>
      <c r="R24" s="45">
        <v>9</v>
      </c>
      <c r="S24" s="45">
        <v>16</v>
      </c>
      <c r="T24" s="45">
        <f t="shared" si="20"/>
        <v>24</v>
      </c>
      <c r="U24" s="45">
        <v>3</v>
      </c>
      <c r="V24" s="45">
        <v>14</v>
      </c>
      <c r="W24" s="45">
        <v>10</v>
      </c>
      <c r="X24" s="51">
        <v>1.1790624353938455</v>
      </c>
    </row>
    <row r="25" spans="1:24" ht="18.75" customHeight="1" x14ac:dyDescent="0.15">
      <c r="A25" s="5" t="s">
        <v>13</v>
      </c>
      <c r="B25" s="40">
        <f t="shared" si="14"/>
        <v>-2</v>
      </c>
      <c r="C25" s="40">
        <v>5</v>
      </c>
      <c r="D25" s="68">
        <f t="shared" si="2"/>
        <v>-0.7142857142857143</v>
      </c>
      <c r="E25" s="40">
        <f t="shared" si="15"/>
        <v>4</v>
      </c>
      <c r="F25" s="68">
        <f t="shared" si="3"/>
        <v>-0.66666666666666674</v>
      </c>
      <c r="G25" s="40">
        <f t="shared" si="16"/>
        <v>-4</v>
      </c>
      <c r="H25" s="40">
        <v>1</v>
      </c>
      <c r="I25" s="40">
        <v>1</v>
      </c>
      <c r="J25" s="40">
        <v>5</v>
      </c>
      <c r="K25" s="40">
        <v>-2</v>
      </c>
      <c r="L25" s="48">
        <f t="shared" si="17"/>
        <v>-17.260131460727294</v>
      </c>
      <c r="M25" s="56">
        <v>4.3150328651818217</v>
      </c>
      <c r="N25" s="56">
        <v>21.575164325909114</v>
      </c>
      <c r="O25" s="40">
        <f t="shared" si="18"/>
        <v>2</v>
      </c>
      <c r="P25" s="40">
        <f t="shared" si="19"/>
        <v>5</v>
      </c>
      <c r="Q25" s="40">
        <v>1</v>
      </c>
      <c r="R25" s="40">
        <v>4</v>
      </c>
      <c r="S25" s="40">
        <v>1</v>
      </c>
      <c r="T25" s="40">
        <f t="shared" si="20"/>
        <v>3</v>
      </c>
      <c r="U25" s="40">
        <v>0</v>
      </c>
      <c r="V25" s="40">
        <v>0</v>
      </c>
      <c r="W25" s="40">
        <v>3</v>
      </c>
      <c r="X25" s="52">
        <v>8.6300657303636488</v>
      </c>
    </row>
    <row r="26" spans="1:24" ht="18.75" customHeight="1" x14ac:dyDescent="0.15">
      <c r="A26" s="3" t="s">
        <v>12</v>
      </c>
      <c r="B26" s="42">
        <f t="shared" si="14"/>
        <v>-14</v>
      </c>
      <c r="C26" s="42">
        <v>1</v>
      </c>
      <c r="D26" s="69">
        <f t="shared" si="2"/>
        <v>-6.6666666666666652E-2</v>
      </c>
      <c r="E26" s="42">
        <f t="shared" si="15"/>
        <v>4</v>
      </c>
      <c r="F26" s="69">
        <f t="shared" si="3"/>
        <v>-0.22222222222222221</v>
      </c>
      <c r="G26" s="42">
        <f t="shared" si="16"/>
        <v>-6</v>
      </c>
      <c r="H26" s="42">
        <v>2</v>
      </c>
      <c r="I26" s="42">
        <v>1</v>
      </c>
      <c r="J26" s="42">
        <v>8</v>
      </c>
      <c r="K26" s="42">
        <v>-8</v>
      </c>
      <c r="L26" s="49">
        <f t="shared" si="17"/>
        <v>-11.836302317537182</v>
      </c>
      <c r="M26" s="58">
        <v>3.9454341058457274</v>
      </c>
      <c r="N26" s="58">
        <v>15.78173642338291</v>
      </c>
      <c r="O26" s="42">
        <f t="shared" si="18"/>
        <v>-8</v>
      </c>
      <c r="P26" s="42">
        <f t="shared" si="19"/>
        <v>4</v>
      </c>
      <c r="Q26" s="42">
        <v>-4</v>
      </c>
      <c r="R26" s="42">
        <v>3</v>
      </c>
      <c r="S26" s="42">
        <v>1</v>
      </c>
      <c r="T26" s="42">
        <f t="shared" si="20"/>
        <v>12</v>
      </c>
      <c r="U26" s="42">
        <v>1</v>
      </c>
      <c r="V26" s="42">
        <v>5</v>
      </c>
      <c r="W26" s="42">
        <v>7</v>
      </c>
      <c r="X26" s="49">
        <v>-15.781736423382913</v>
      </c>
    </row>
    <row r="27" spans="1:24" ht="18.75" customHeight="1" x14ac:dyDescent="0.15">
      <c r="A27" s="1" t="s">
        <v>11</v>
      </c>
      <c r="B27" s="43">
        <f t="shared" si="14"/>
        <v>-35</v>
      </c>
      <c r="C27" s="43">
        <v>-12</v>
      </c>
      <c r="D27" s="70">
        <f t="shared" si="2"/>
        <v>0.52173913043478271</v>
      </c>
      <c r="E27" s="43">
        <f t="shared" si="15"/>
        <v>-18</v>
      </c>
      <c r="F27" s="70">
        <f t="shared" si="3"/>
        <v>1.0588235294117645</v>
      </c>
      <c r="G27" s="43">
        <f t="shared" si="16"/>
        <v>-28</v>
      </c>
      <c r="H27" s="43">
        <v>2</v>
      </c>
      <c r="I27" s="43">
        <v>-6</v>
      </c>
      <c r="J27" s="44">
        <v>30</v>
      </c>
      <c r="K27" s="44">
        <v>8</v>
      </c>
      <c r="L27" s="50">
        <f t="shared" si="17"/>
        <v>-22.600619195046438</v>
      </c>
      <c r="M27" s="57">
        <v>1.6143299425033171</v>
      </c>
      <c r="N27" s="57">
        <v>24.214949137549755</v>
      </c>
      <c r="O27" s="44">
        <f t="shared" si="18"/>
        <v>-7</v>
      </c>
      <c r="P27" s="44">
        <f t="shared" si="19"/>
        <v>19</v>
      </c>
      <c r="Q27" s="47">
        <v>-7</v>
      </c>
      <c r="R27" s="47">
        <v>5</v>
      </c>
      <c r="S27" s="47">
        <v>14</v>
      </c>
      <c r="T27" s="47">
        <f t="shared" si="20"/>
        <v>26</v>
      </c>
      <c r="U27" s="47">
        <v>-3</v>
      </c>
      <c r="V27" s="47">
        <v>11</v>
      </c>
      <c r="W27" s="47">
        <v>15</v>
      </c>
      <c r="X27" s="54">
        <v>-5.6501547987616103</v>
      </c>
    </row>
    <row r="28" spans="1:24" ht="18.75" customHeight="1" x14ac:dyDescent="0.15">
      <c r="A28" s="5" t="s">
        <v>10</v>
      </c>
      <c r="B28" s="40">
        <f t="shared" si="14"/>
        <v>-10</v>
      </c>
      <c r="C28" s="40">
        <v>-9</v>
      </c>
      <c r="D28" s="68">
        <f t="shared" si="2"/>
        <v>9</v>
      </c>
      <c r="E28" s="40">
        <f t="shared" si="15"/>
        <v>-1</v>
      </c>
      <c r="F28" s="68">
        <f t="shared" si="3"/>
        <v>0.11111111111111116</v>
      </c>
      <c r="G28" s="40">
        <f>H28-J28</f>
        <v>-5</v>
      </c>
      <c r="H28" s="40">
        <v>2</v>
      </c>
      <c r="I28" s="40">
        <v>0</v>
      </c>
      <c r="J28" s="40">
        <v>7</v>
      </c>
      <c r="K28" s="40">
        <v>-4</v>
      </c>
      <c r="L28" s="48">
        <f t="shared" si="17"/>
        <v>-10.565500312623023</v>
      </c>
      <c r="M28" s="56">
        <v>4.2262001250492087</v>
      </c>
      <c r="N28" s="56">
        <v>14.791700437672231</v>
      </c>
      <c r="O28" s="40">
        <f t="shared" si="18"/>
        <v>-5</v>
      </c>
      <c r="P28" s="40">
        <f t="shared" si="19"/>
        <v>5</v>
      </c>
      <c r="Q28" s="40">
        <v>-4</v>
      </c>
      <c r="R28" s="40">
        <v>1</v>
      </c>
      <c r="S28" s="40">
        <v>4</v>
      </c>
      <c r="T28" s="40">
        <f t="shared" si="20"/>
        <v>10</v>
      </c>
      <c r="U28" s="40">
        <v>1</v>
      </c>
      <c r="V28" s="40">
        <v>4</v>
      </c>
      <c r="W28" s="40">
        <v>6</v>
      </c>
      <c r="X28" s="48">
        <v>-10.565500312623023</v>
      </c>
    </row>
    <row r="29" spans="1:24" ht="18.75" customHeight="1" x14ac:dyDescent="0.15">
      <c r="A29" s="3" t="s">
        <v>9</v>
      </c>
      <c r="B29" s="42">
        <f t="shared" si="14"/>
        <v>-15</v>
      </c>
      <c r="C29" s="42">
        <v>-6</v>
      </c>
      <c r="D29" s="69">
        <f t="shared" si="2"/>
        <v>0.66666666666666674</v>
      </c>
      <c r="E29" s="42">
        <f t="shared" si="15"/>
        <v>-11</v>
      </c>
      <c r="F29" s="69">
        <f t="shared" si="3"/>
        <v>2.75</v>
      </c>
      <c r="G29" s="42">
        <f t="shared" si="16"/>
        <v>-12</v>
      </c>
      <c r="H29" s="42">
        <v>13</v>
      </c>
      <c r="I29" s="42">
        <v>7</v>
      </c>
      <c r="J29" s="42">
        <v>25</v>
      </c>
      <c r="K29" s="42">
        <v>-2</v>
      </c>
      <c r="L29" s="49">
        <f t="shared" si="17"/>
        <v>-9.6477470968651442</v>
      </c>
      <c r="M29" s="58">
        <v>10.451726021603905</v>
      </c>
      <c r="N29" s="58">
        <v>20.099473118469049</v>
      </c>
      <c r="O29" s="41">
        <f t="shared" si="18"/>
        <v>-3</v>
      </c>
      <c r="P29" s="41">
        <f t="shared" si="19"/>
        <v>37</v>
      </c>
      <c r="Q29" s="42">
        <v>2</v>
      </c>
      <c r="R29" s="42">
        <v>10</v>
      </c>
      <c r="S29" s="42">
        <v>27</v>
      </c>
      <c r="T29" s="42">
        <f t="shared" si="20"/>
        <v>40</v>
      </c>
      <c r="U29" s="42">
        <v>22</v>
      </c>
      <c r="V29" s="42">
        <v>15</v>
      </c>
      <c r="W29" s="42">
        <v>25</v>
      </c>
      <c r="X29" s="49">
        <v>-2.4119367742162865</v>
      </c>
    </row>
    <row r="30" spans="1:24" ht="18.75" customHeight="1" x14ac:dyDescent="0.15">
      <c r="A30" s="3" t="s">
        <v>8</v>
      </c>
      <c r="B30" s="42">
        <f t="shared" si="14"/>
        <v>-46</v>
      </c>
      <c r="C30" s="42">
        <v>-48</v>
      </c>
      <c r="D30" s="69">
        <f t="shared" si="2"/>
        <v>-24</v>
      </c>
      <c r="E30" s="42">
        <f t="shared" si="15"/>
        <v>-13</v>
      </c>
      <c r="F30" s="69">
        <f t="shared" si="3"/>
        <v>0.39393939393939403</v>
      </c>
      <c r="G30" s="42">
        <f t="shared" si="16"/>
        <v>-16</v>
      </c>
      <c r="H30" s="42">
        <v>10</v>
      </c>
      <c r="I30" s="42">
        <v>1</v>
      </c>
      <c r="J30" s="42">
        <v>26</v>
      </c>
      <c r="K30" s="42">
        <v>8</v>
      </c>
      <c r="L30" s="52">
        <f t="shared" si="17"/>
        <v>-12.535847371765151</v>
      </c>
      <c r="M30" s="59">
        <v>7.83490460735322</v>
      </c>
      <c r="N30" s="59">
        <v>20.370751979118371</v>
      </c>
      <c r="O30" s="42">
        <f t="shared" si="18"/>
        <v>-30</v>
      </c>
      <c r="P30" s="42">
        <f t="shared" si="19"/>
        <v>11</v>
      </c>
      <c r="Q30" s="42">
        <v>-13</v>
      </c>
      <c r="R30" s="42">
        <v>7</v>
      </c>
      <c r="S30" s="42">
        <v>4</v>
      </c>
      <c r="T30" s="42">
        <f t="shared" si="20"/>
        <v>41</v>
      </c>
      <c r="U30" s="42">
        <v>-7</v>
      </c>
      <c r="V30" s="42">
        <v>26</v>
      </c>
      <c r="W30" s="42">
        <v>15</v>
      </c>
      <c r="X30" s="49">
        <v>-23.504713822059657</v>
      </c>
    </row>
    <row r="31" spans="1:24" ht="18.75" customHeight="1" x14ac:dyDescent="0.15">
      <c r="A31" s="1" t="s">
        <v>7</v>
      </c>
      <c r="B31" s="43">
        <f t="shared" si="14"/>
        <v>-14</v>
      </c>
      <c r="C31" s="43">
        <v>8</v>
      </c>
      <c r="D31" s="70">
        <f t="shared" si="2"/>
        <v>-0.36363636363636365</v>
      </c>
      <c r="E31" s="43">
        <f t="shared" si="15"/>
        <v>-12</v>
      </c>
      <c r="F31" s="70">
        <f t="shared" si="3"/>
        <v>6</v>
      </c>
      <c r="G31" s="43">
        <f t="shared" si="16"/>
        <v>-9</v>
      </c>
      <c r="H31" s="43">
        <v>7</v>
      </c>
      <c r="I31" s="43">
        <v>1</v>
      </c>
      <c r="J31" s="43">
        <v>16</v>
      </c>
      <c r="K31" s="44">
        <v>6</v>
      </c>
      <c r="L31" s="50">
        <f t="shared" si="17"/>
        <v>-8.1740004578435563</v>
      </c>
      <c r="M31" s="57">
        <v>6.3575559116560996</v>
      </c>
      <c r="N31" s="57">
        <v>14.531556369499656</v>
      </c>
      <c r="O31" s="43">
        <f t="shared" si="18"/>
        <v>-5</v>
      </c>
      <c r="P31" s="43">
        <f t="shared" si="19"/>
        <v>25</v>
      </c>
      <c r="Q31" s="43">
        <v>-10</v>
      </c>
      <c r="R31" s="43">
        <v>7</v>
      </c>
      <c r="S31" s="43">
        <v>18</v>
      </c>
      <c r="T31" s="43">
        <f t="shared" si="20"/>
        <v>30</v>
      </c>
      <c r="U31" s="43">
        <v>-3</v>
      </c>
      <c r="V31" s="43">
        <v>9</v>
      </c>
      <c r="W31" s="43">
        <v>21</v>
      </c>
      <c r="X31" s="53">
        <v>-4.5411113654686375</v>
      </c>
    </row>
    <row r="32" spans="1:24" ht="18.75" customHeight="1" x14ac:dyDescent="0.15">
      <c r="A32" s="5" t="s">
        <v>6</v>
      </c>
      <c r="B32" s="40">
        <f t="shared" si="14"/>
        <v>0</v>
      </c>
      <c r="C32" s="40">
        <v>6</v>
      </c>
      <c r="D32" s="68">
        <f t="shared" si="2"/>
        <v>-1</v>
      </c>
      <c r="E32" s="40">
        <f t="shared" si="15"/>
        <v>3</v>
      </c>
      <c r="F32" s="68">
        <f t="shared" si="3"/>
        <v>-1</v>
      </c>
      <c r="G32" s="40">
        <f t="shared" si="16"/>
        <v>1</v>
      </c>
      <c r="H32" s="40">
        <v>4</v>
      </c>
      <c r="I32" s="40">
        <v>4</v>
      </c>
      <c r="J32" s="40">
        <v>3</v>
      </c>
      <c r="K32" s="40">
        <v>-1</v>
      </c>
      <c r="L32" s="48">
        <f t="shared" si="17"/>
        <v>3.7096511911537515</v>
      </c>
      <c r="M32" s="56">
        <v>14.838604764615008</v>
      </c>
      <c r="N32" s="56">
        <v>11.128953573461256</v>
      </c>
      <c r="O32" s="40">
        <f t="shared" si="18"/>
        <v>-1</v>
      </c>
      <c r="P32" s="40">
        <f t="shared" si="19"/>
        <v>13</v>
      </c>
      <c r="Q32" s="41">
        <v>6</v>
      </c>
      <c r="R32" s="41">
        <v>2</v>
      </c>
      <c r="S32" s="41">
        <v>11</v>
      </c>
      <c r="T32" s="41">
        <f t="shared" si="20"/>
        <v>14</v>
      </c>
      <c r="U32" s="41">
        <v>8</v>
      </c>
      <c r="V32" s="41">
        <v>3</v>
      </c>
      <c r="W32" s="41">
        <v>11</v>
      </c>
      <c r="X32" s="52">
        <v>-3.7096511911537533</v>
      </c>
    </row>
    <row r="33" spans="1:24" ht="18.75" customHeight="1" x14ac:dyDescent="0.15">
      <c r="A33" s="3" t="s">
        <v>5</v>
      </c>
      <c r="B33" s="42">
        <f t="shared" si="14"/>
        <v>-10</v>
      </c>
      <c r="C33" s="42">
        <v>9</v>
      </c>
      <c r="D33" s="69">
        <f t="shared" si="2"/>
        <v>-0.47368421052631582</v>
      </c>
      <c r="E33" s="42">
        <f t="shared" si="15"/>
        <v>-1</v>
      </c>
      <c r="F33" s="69">
        <f t="shared" si="3"/>
        <v>0.11111111111111116</v>
      </c>
      <c r="G33" s="42">
        <f t="shared" si="16"/>
        <v>-8</v>
      </c>
      <c r="H33" s="42">
        <v>6</v>
      </c>
      <c r="I33" s="42">
        <v>-5</v>
      </c>
      <c r="J33" s="42">
        <v>14</v>
      </c>
      <c r="K33" s="42">
        <v>-9</v>
      </c>
      <c r="L33" s="49">
        <f t="shared" si="17"/>
        <v>-6.6133371986628395</v>
      </c>
      <c r="M33" s="58">
        <v>4.9600028989971277</v>
      </c>
      <c r="N33" s="58">
        <v>11.573340097659967</v>
      </c>
      <c r="O33" s="42">
        <f t="shared" si="18"/>
        <v>-2</v>
      </c>
      <c r="P33" s="42">
        <f t="shared" si="19"/>
        <v>29</v>
      </c>
      <c r="Q33" s="42">
        <v>1</v>
      </c>
      <c r="R33" s="42">
        <v>9</v>
      </c>
      <c r="S33" s="42">
        <v>20</v>
      </c>
      <c r="T33" s="42">
        <f t="shared" si="20"/>
        <v>31</v>
      </c>
      <c r="U33" s="42">
        <v>6</v>
      </c>
      <c r="V33" s="42">
        <v>15</v>
      </c>
      <c r="W33" s="42">
        <v>16</v>
      </c>
      <c r="X33" s="49">
        <v>-1.6533342996657083</v>
      </c>
    </row>
    <row r="34" spans="1:24" ht="18.75" customHeight="1" x14ac:dyDescent="0.15">
      <c r="A34" s="3" t="s">
        <v>4</v>
      </c>
      <c r="B34" s="42">
        <f t="shared" si="14"/>
        <v>-13</v>
      </c>
      <c r="C34" s="42">
        <v>-13</v>
      </c>
      <c r="D34" s="69" t="str">
        <f t="shared" si="2"/>
        <v>-</v>
      </c>
      <c r="E34" s="42">
        <f t="shared" si="15"/>
        <v>9</v>
      </c>
      <c r="F34" s="69">
        <f t="shared" si="3"/>
        <v>-0.40909090909090906</v>
      </c>
      <c r="G34" s="42">
        <f t="shared" si="16"/>
        <v>-8</v>
      </c>
      <c r="H34" s="42">
        <v>4</v>
      </c>
      <c r="I34" s="42">
        <v>-3</v>
      </c>
      <c r="J34" s="42">
        <v>12</v>
      </c>
      <c r="K34" s="42">
        <v>-2</v>
      </c>
      <c r="L34" s="49">
        <f t="shared" si="17"/>
        <v>-9.8755411255411225</v>
      </c>
      <c r="M34" s="58">
        <v>4.9377705627705621</v>
      </c>
      <c r="N34" s="58">
        <v>14.813311688311686</v>
      </c>
      <c r="O34" s="42">
        <f>P34-T34</f>
        <v>-5</v>
      </c>
      <c r="P34" s="42">
        <f t="shared" si="19"/>
        <v>7</v>
      </c>
      <c r="Q34" s="42">
        <v>-7</v>
      </c>
      <c r="R34" s="42">
        <v>1</v>
      </c>
      <c r="S34" s="42">
        <v>6</v>
      </c>
      <c r="T34" s="42">
        <f t="shared" si="20"/>
        <v>12</v>
      </c>
      <c r="U34" s="42">
        <v>-17</v>
      </c>
      <c r="V34" s="42">
        <v>6</v>
      </c>
      <c r="W34" s="42">
        <v>6</v>
      </c>
      <c r="X34" s="49">
        <v>-6.1722132034632011</v>
      </c>
    </row>
    <row r="35" spans="1:24" ht="18.75" customHeight="1" x14ac:dyDescent="0.15">
      <c r="A35" s="1" t="s">
        <v>3</v>
      </c>
      <c r="B35" s="43">
        <f t="shared" si="14"/>
        <v>-7</v>
      </c>
      <c r="C35" s="43">
        <v>-10</v>
      </c>
      <c r="D35" s="70">
        <f t="shared" si="2"/>
        <v>-3.3333333333333335</v>
      </c>
      <c r="E35" s="43">
        <f t="shared" si="15"/>
        <v>-6</v>
      </c>
      <c r="F35" s="70">
        <f t="shared" si="3"/>
        <v>6</v>
      </c>
      <c r="G35" s="43">
        <f t="shared" si="16"/>
        <v>-9</v>
      </c>
      <c r="H35" s="43">
        <v>3</v>
      </c>
      <c r="I35" s="43">
        <v>-2</v>
      </c>
      <c r="J35" s="43">
        <v>12</v>
      </c>
      <c r="K35" s="44">
        <v>2</v>
      </c>
      <c r="L35" s="50">
        <f t="shared" si="17"/>
        <v>-10.963594857623452</v>
      </c>
      <c r="M35" s="57">
        <v>3.6545316192078174</v>
      </c>
      <c r="N35" s="57">
        <v>14.61812647683127</v>
      </c>
      <c r="O35" s="44">
        <f t="shared" si="18"/>
        <v>2</v>
      </c>
      <c r="P35" s="44">
        <f t="shared" si="19"/>
        <v>9</v>
      </c>
      <c r="Q35" s="47">
        <v>-15</v>
      </c>
      <c r="R35" s="47">
        <v>2</v>
      </c>
      <c r="S35" s="47">
        <v>7</v>
      </c>
      <c r="T35" s="47">
        <f t="shared" si="20"/>
        <v>7</v>
      </c>
      <c r="U35" s="47">
        <v>-13</v>
      </c>
      <c r="V35" s="47">
        <v>5</v>
      </c>
      <c r="W35" s="47">
        <v>2</v>
      </c>
      <c r="X35" s="54">
        <v>2.4363544128052137</v>
      </c>
    </row>
    <row r="36" spans="1:24" ht="18.75" customHeight="1" x14ac:dyDescent="0.15">
      <c r="A36" s="5" t="s">
        <v>2</v>
      </c>
      <c r="B36" s="40">
        <f t="shared" si="14"/>
        <v>-2</v>
      </c>
      <c r="C36" s="40">
        <v>8</v>
      </c>
      <c r="D36" s="68">
        <f t="shared" si="2"/>
        <v>-0.8</v>
      </c>
      <c r="E36" s="40">
        <f t="shared" si="15"/>
        <v>10</v>
      </c>
      <c r="F36" s="68">
        <f t="shared" si="3"/>
        <v>-0.83333333333333337</v>
      </c>
      <c r="G36" s="40">
        <f t="shared" si="16"/>
        <v>-7</v>
      </c>
      <c r="H36" s="40">
        <v>2</v>
      </c>
      <c r="I36" s="40">
        <v>2</v>
      </c>
      <c r="J36" s="40">
        <v>9</v>
      </c>
      <c r="K36" s="40">
        <v>-1</v>
      </c>
      <c r="L36" s="48">
        <f t="shared" si="17"/>
        <v>-21.385048043121635</v>
      </c>
      <c r="M36" s="56">
        <v>6.11001372660618</v>
      </c>
      <c r="N36" s="56">
        <v>27.495061769727815</v>
      </c>
      <c r="O36" s="40">
        <f t="shared" si="18"/>
        <v>5</v>
      </c>
      <c r="P36" s="40">
        <f t="shared" si="19"/>
        <v>15</v>
      </c>
      <c r="Q36" s="40">
        <v>14</v>
      </c>
      <c r="R36" s="40">
        <v>5</v>
      </c>
      <c r="S36" s="40">
        <v>10</v>
      </c>
      <c r="T36" s="40">
        <f t="shared" si="20"/>
        <v>10</v>
      </c>
      <c r="U36" s="40">
        <v>7</v>
      </c>
      <c r="V36" s="40">
        <v>3</v>
      </c>
      <c r="W36" s="40">
        <v>7</v>
      </c>
      <c r="X36" s="48">
        <v>15.275034316515448</v>
      </c>
    </row>
    <row r="37" spans="1:24" ht="18.75" customHeight="1" x14ac:dyDescent="0.15">
      <c r="A37" s="3" t="s">
        <v>1</v>
      </c>
      <c r="B37" s="42">
        <f t="shared" si="14"/>
        <v>-11</v>
      </c>
      <c r="C37" s="42">
        <v>-11</v>
      </c>
      <c r="D37" s="69" t="str">
        <f t="shared" si="2"/>
        <v>-</v>
      </c>
      <c r="E37" s="42">
        <f t="shared" si="15"/>
        <v>0</v>
      </c>
      <c r="F37" s="69">
        <f t="shared" si="3"/>
        <v>0</v>
      </c>
      <c r="G37" s="42">
        <f t="shared" si="16"/>
        <v>-11</v>
      </c>
      <c r="H37" s="42">
        <v>1</v>
      </c>
      <c r="I37" s="42">
        <v>0</v>
      </c>
      <c r="J37" s="42">
        <v>12</v>
      </c>
      <c r="K37" s="42">
        <v>3</v>
      </c>
      <c r="L37" s="49">
        <f t="shared" si="17"/>
        <v>-48.264172717218827</v>
      </c>
      <c r="M37" s="58">
        <v>4.3876520652017117</v>
      </c>
      <c r="N37" s="58">
        <v>52.65182478242054</v>
      </c>
      <c r="O37" s="42">
        <f>P37-T37</f>
        <v>0</v>
      </c>
      <c r="P37" s="41">
        <f t="shared" si="19"/>
        <v>6</v>
      </c>
      <c r="Q37" s="42">
        <v>3</v>
      </c>
      <c r="R37" s="42">
        <v>6</v>
      </c>
      <c r="S37" s="42">
        <v>0</v>
      </c>
      <c r="T37" s="42">
        <f t="shared" si="20"/>
        <v>6</v>
      </c>
      <c r="U37" s="42">
        <v>0</v>
      </c>
      <c r="V37" s="42">
        <v>2</v>
      </c>
      <c r="W37" s="42">
        <v>4</v>
      </c>
      <c r="X37" s="49">
        <v>0</v>
      </c>
    </row>
    <row r="38" spans="1:24" ht="18.75" customHeight="1" x14ac:dyDescent="0.15">
      <c r="A38" s="1" t="s">
        <v>0</v>
      </c>
      <c r="B38" s="43">
        <f t="shared" si="14"/>
        <v>0</v>
      </c>
      <c r="C38" s="43">
        <v>7</v>
      </c>
      <c r="D38" s="70">
        <f t="shared" si="2"/>
        <v>-1</v>
      </c>
      <c r="E38" s="43">
        <f t="shared" si="15"/>
        <v>0</v>
      </c>
      <c r="F38" s="70" t="str">
        <f t="shared" si="3"/>
        <v>-</v>
      </c>
      <c r="G38" s="43">
        <f t="shared" si="16"/>
        <v>-5</v>
      </c>
      <c r="H38" s="43">
        <v>0</v>
      </c>
      <c r="I38" s="43">
        <v>-2</v>
      </c>
      <c r="J38" s="43">
        <v>5</v>
      </c>
      <c r="K38" s="44">
        <v>4</v>
      </c>
      <c r="L38" s="50">
        <f t="shared" si="17"/>
        <v>-23.487773487773488</v>
      </c>
      <c r="M38" s="57">
        <v>0</v>
      </c>
      <c r="N38" s="57">
        <v>23.487773487773488</v>
      </c>
      <c r="O38" s="44">
        <f t="shared" si="18"/>
        <v>5</v>
      </c>
      <c r="P38" s="43">
        <f t="shared" si="19"/>
        <v>7</v>
      </c>
      <c r="Q38" s="43">
        <v>3</v>
      </c>
      <c r="R38" s="43">
        <v>5</v>
      </c>
      <c r="S38" s="43">
        <v>2</v>
      </c>
      <c r="T38" s="43">
        <f t="shared" si="20"/>
        <v>2</v>
      </c>
      <c r="U38" s="43">
        <v>-3</v>
      </c>
      <c r="V38" s="43">
        <v>1</v>
      </c>
      <c r="W38" s="43">
        <v>1</v>
      </c>
      <c r="X38" s="53">
        <v>23.487773487773488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-174</v>
      </c>
      <c r="C9" s="34">
        <f t="shared" si="0"/>
        <v>53</v>
      </c>
      <c r="D9" s="34">
        <f t="shared" si="0"/>
        <v>43</v>
      </c>
      <c r="E9" s="34">
        <f t="shared" si="0"/>
        <v>-128</v>
      </c>
      <c r="F9" s="34">
        <f t="shared" si="0"/>
        <v>148</v>
      </c>
      <c r="G9" s="34">
        <f t="shared" si="0"/>
        <v>-14</v>
      </c>
      <c r="H9" s="34">
        <f t="shared" si="0"/>
        <v>276</v>
      </c>
      <c r="I9" s="34">
        <f>I10+I11</f>
        <v>-38</v>
      </c>
      <c r="J9" s="51">
        <f>K9-L9</f>
        <v>-6.2460093454845325</v>
      </c>
      <c r="K9" s="51">
        <v>7.2219483057164879</v>
      </c>
      <c r="L9" s="51">
        <v>13.46795765120102</v>
      </c>
      <c r="M9" s="34">
        <f t="shared" ref="M9:U9" si="1">M10+M11</f>
        <v>-46</v>
      </c>
      <c r="N9" s="34">
        <f t="shared" si="1"/>
        <v>492</v>
      </c>
      <c r="O9" s="34">
        <f t="shared" si="1"/>
        <v>28</v>
      </c>
      <c r="P9" s="34">
        <f t="shared" si="1"/>
        <v>282</v>
      </c>
      <c r="Q9" s="34">
        <f t="shared" si="1"/>
        <v>210</v>
      </c>
      <c r="R9" s="34">
        <f>R10+R11</f>
        <v>538</v>
      </c>
      <c r="S9" s="34">
        <f t="shared" si="1"/>
        <v>9</v>
      </c>
      <c r="T9" s="34">
        <f t="shared" si="1"/>
        <v>328</v>
      </c>
      <c r="U9" s="34">
        <f t="shared" si="1"/>
        <v>210</v>
      </c>
      <c r="V9" s="51">
        <v>-2.2446596085334996</v>
      </c>
    </row>
    <row r="10" spans="1:22" ht="15" customHeight="1" x14ac:dyDescent="0.15">
      <c r="A10" s="6" t="s">
        <v>28</v>
      </c>
      <c r="B10" s="35">
        <f t="shared" ref="B10:I10" si="2">B20+B21+B22+B23</f>
        <v>-112</v>
      </c>
      <c r="C10" s="35">
        <f t="shared" si="2"/>
        <v>55</v>
      </c>
      <c r="D10" s="35">
        <f t="shared" si="2"/>
        <v>32</v>
      </c>
      <c r="E10" s="35">
        <f t="shared" si="2"/>
        <v>-80</v>
      </c>
      <c r="F10" s="35">
        <f t="shared" si="2"/>
        <v>117</v>
      </c>
      <c r="G10" s="35">
        <f t="shared" si="2"/>
        <v>-15</v>
      </c>
      <c r="H10" s="35">
        <f t="shared" si="2"/>
        <v>197</v>
      </c>
      <c r="I10" s="35">
        <f t="shared" si="2"/>
        <v>-15</v>
      </c>
      <c r="J10" s="48">
        <f t="shared" ref="J10:J38" si="3">K10-L10</f>
        <v>-5.2005043776848492</v>
      </c>
      <c r="K10" s="48">
        <v>7.6057376523640929</v>
      </c>
      <c r="L10" s="48">
        <v>12.806242030048942</v>
      </c>
      <c r="M10" s="35">
        <f t="shared" ref="M10:U10" si="4">M20+M21+M22+M23</f>
        <v>-32</v>
      </c>
      <c r="N10" s="35">
        <f t="shared" si="4"/>
        <v>383</v>
      </c>
      <c r="O10" s="35">
        <f t="shared" si="4"/>
        <v>31</v>
      </c>
      <c r="P10" s="35">
        <f t="shared" si="4"/>
        <v>241</v>
      </c>
      <c r="Q10" s="35">
        <f t="shared" si="4"/>
        <v>142</v>
      </c>
      <c r="R10" s="35">
        <f t="shared" si="4"/>
        <v>415</v>
      </c>
      <c r="S10" s="35">
        <f t="shared" si="4"/>
        <v>-1</v>
      </c>
      <c r="T10" s="35">
        <f t="shared" si="4"/>
        <v>283</v>
      </c>
      <c r="U10" s="35">
        <f t="shared" si="4"/>
        <v>132</v>
      </c>
      <c r="V10" s="48">
        <v>-2.0802017510739397</v>
      </c>
    </row>
    <row r="11" spans="1:22" ht="15" customHeight="1" x14ac:dyDescent="0.15">
      <c r="A11" s="2" t="s">
        <v>27</v>
      </c>
      <c r="B11" s="36">
        <f t="shared" ref="B11:I11" si="5">B12+B13+B14+B15+B16</f>
        <v>-62</v>
      </c>
      <c r="C11" s="36">
        <f t="shared" si="5"/>
        <v>-2</v>
      </c>
      <c r="D11" s="36">
        <f t="shared" si="5"/>
        <v>11</v>
      </c>
      <c r="E11" s="36">
        <f t="shared" si="5"/>
        <v>-48</v>
      </c>
      <c r="F11" s="36">
        <f t="shared" si="5"/>
        <v>31</v>
      </c>
      <c r="G11" s="36">
        <f t="shared" si="5"/>
        <v>1</v>
      </c>
      <c r="H11" s="36">
        <f t="shared" si="5"/>
        <v>79</v>
      </c>
      <c r="I11" s="36">
        <f t="shared" si="5"/>
        <v>-23</v>
      </c>
      <c r="J11" s="53">
        <f t="shared" si="3"/>
        <v>-9.3934168875620863</v>
      </c>
      <c r="K11" s="53">
        <v>6.0665817398838486</v>
      </c>
      <c r="L11" s="53">
        <v>15.459998627445936</v>
      </c>
      <c r="M11" s="36">
        <f t="shared" ref="M11:U11" si="6">M12+M13+M14+M15+M16</f>
        <v>-14</v>
      </c>
      <c r="N11" s="36">
        <f t="shared" si="6"/>
        <v>109</v>
      </c>
      <c r="O11" s="36">
        <f t="shared" si="6"/>
        <v>-3</v>
      </c>
      <c r="P11" s="36">
        <f t="shared" si="6"/>
        <v>41</v>
      </c>
      <c r="Q11" s="36">
        <f t="shared" si="6"/>
        <v>68</v>
      </c>
      <c r="R11" s="36">
        <f t="shared" si="6"/>
        <v>123</v>
      </c>
      <c r="S11" s="36">
        <f t="shared" si="6"/>
        <v>10</v>
      </c>
      <c r="T11" s="36">
        <f t="shared" si="6"/>
        <v>45</v>
      </c>
      <c r="U11" s="36">
        <f t="shared" si="6"/>
        <v>78</v>
      </c>
      <c r="V11" s="53">
        <v>-2.7397465922056128</v>
      </c>
    </row>
    <row r="12" spans="1:22" ht="15" customHeight="1" x14ac:dyDescent="0.15">
      <c r="A12" s="6" t="s">
        <v>26</v>
      </c>
      <c r="B12" s="35">
        <f t="shared" ref="B12:I12" si="7">B24</f>
        <v>-1</v>
      </c>
      <c r="C12" s="35">
        <f t="shared" si="7"/>
        <v>7</v>
      </c>
      <c r="D12" s="35">
        <f t="shared" si="7"/>
        <v>10</v>
      </c>
      <c r="E12" s="35">
        <f t="shared" si="7"/>
        <v>-1</v>
      </c>
      <c r="F12" s="35">
        <f t="shared" si="7"/>
        <v>3</v>
      </c>
      <c r="G12" s="35">
        <f t="shared" si="7"/>
        <v>2</v>
      </c>
      <c r="H12" s="35">
        <f t="shared" si="7"/>
        <v>4</v>
      </c>
      <c r="I12" s="35">
        <f t="shared" si="7"/>
        <v>-8</v>
      </c>
      <c r="J12" s="48">
        <f t="shared" si="3"/>
        <v>-2.4787439219840799</v>
      </c>
      <c r="K12" s="48">
        <v>7.436231765952245</v>
      </c>
      <c r="L12" s="48">
        <v>9.9149756879363249</v>
      </c>
      <c r="M12" s="35">
        <f t="shared" ref="M12:U12" si="8">M24</f>
        <v>0</v>
      </c>
      <c r="N12" s="35">
        <f t="shared" si="8"/>
        <v>12</v>
      </c>
      <c r="O12" s="35">
        <f t="shared" si="8"/>
        <v>3</v>
      </c>
      <c r="P12" s="35">
        <f t="shared" si="8"/>
        <v>5</v>
      </c>
      <c r="Q12" s="35">
        <f t="shared" si="8"/>
        <v>7</v>
      </c>
      <c r="R12" s="35">
        <f t="shared" si="8"/>
        <v>12</v>
      </c>
      <c r="S12" s="35">
        <f t="shared" si="8"/>
        <v>3</v>
      </c>
      <c r="T12" s="35">
        <f t="shared" si="8"/>
        <v>7</v>
      </c>
      <c r="U12" s="35">
        <f t="shared" si="8"/>
        <v>5</v>
      </c>
      <c r="V12" s="48">
        <v>0</v>
      </c>
    </row>
    <row r="13" spans="1:22" ht="15" customHeight="1" x14ac:dyDescent="0.15">
      <c r="A13" s="4" t="s">
        <v>25</v>
      </c>
      <c r="B13" s="37">
        <f t="shared" ref="B13:I13" si="9">B25+B26+B27</f>
        <v>-28</v>
      </c>
      <c r="C13" s="37">
        <f t="shared" si="9"/>
        <v>-3</v>
      </c>
      <c r="D13" s="37">
        <f t="shared" si="9"/>
        <v>-13</v>
      </c>
      <c r="E13" s="37">
        <f t="shared" si="9"/>
        <v>-18</v>
      </c>
      <c r="F13" s="37">
        <f t="shared" si="9"/>
        <v>1</v>
      </c>
      <c r="G13" s="37">
        <f t="shared" si="9"/>
        <v>-4</v>
      </c>
      <c r="H13" s="37">
        <f t="shared" si="9"/>
        <v>19</v>
      </c>
      <c r="I13" s="37">
        <f t="shared" si="9"/>
        <v>-2</v>
      </c>
      <c r="J13" s="49">
        <f t="shared" si="3"/>
        <v>-19.240906694781234</v>
      </c>
      <c r="K13" s="49">
        <v>1.0689392608211796</v>
      </c>
      <c r="L13" s="49">
        <v>20.309845955602412</v>
      </c>
      <c r="M13" s="37">
        <f t="shared" ref="M13:U13" si="10">M25+M26+M27</f>
        <v>-10</v>
      </c>
      <c r="N13" s="37">
        <f t="shared" si="10"/>
        <v>16</v>
      </c>
      <c r="O13" s="37">
        <f t="shared" si="10"/>
        <v>-2</v>
      </c>
      <c r="P13" s="37">
        <f t="shared" si="10"/>
        <v>7</v>
      </c>
      <c r="Q13" s="37">
        <f t="shared" si="10"/>
        <v>9</v>
      </c>
      <c r="R13" s="37">
        <f t="shared" si="10"/>
        <v>26</v>
      </c>
      <c r="S13" s="37">
        <f t="shared" si="10"/>
        <v>9</v>
      </c>
      <c r="T13" s="37">
        <f t="shared" si="10"/>
        <v>9</v>
      </c>
      <c r="U13" s="37">
        <f t="shared" si="10"/>
        <v>17</v>
      </c>
      <c r="V13" s="49">
        <v>-10.689392608211801</v>
      </c>
    </row>
    <row r="14" spans="1:22" ht="15" customHeight="1" x14ac:dyDescent="0.15">
      <c r="A14" s="4" t="s">
        <v>24</v>
      </c>
      <c r="B14" s="37">
        <f t="shared" ref="B14:I14" si="11">B28+B29+B30+B31</f>
        <v>-22</v>
      </c>
      <c r="C14" s="37">
        <f t="shared" si="11"/>
        <v>-9</v>
      </c>
      <c r="D14" s="37">
        <f t="shared" si="11"/>
        <v>-6</v>
      </c>
      <c r="E14" s="37">
        <f t="shared" si="11"/>
        <v>-10</v>
      </c>
      <c r="F14" s="37">
        <f t="shared" si="11"/>
        <v>17</v>
      </c>
      <c r="G14" s="37">
        <f t="shared" si="11"/>
        <v>4</v>
      </c>
      <c r="H14" s="37">
        <f t="shared" si="11"/>
        <v>27</v>
      </c>
      <c r="I14" s="37">
        <f t="shared" si="11"/>
        <v>-7</v>
      </c>
      <c r="J14" s="49">
        <f t="shared" si="3"/>
        <v>-5.1508275192485744</v>
      </c>
      <c r="K14" s="49">
        <v>8.7564067827225713</v>
      </c>
      <c r="L14" s="49">
        <v>13.907234301971146</v>
      </c>
      <c r="M14" s="37">
        <f t="shared" ref="M14:U14" si="12">M28+M29+M30+M31</f>
        <v>-12</v>
      </c>
      <c r="N14" s="37">
        <f t="shared" si="12"/>
        <v>39</v>
      </c>
      <c r="O14" s="37">
        <f t="shared" si="12"/>
        <v>-9</v>
      </c>
      <c r="P14" s="37">
        <f t="shared" si="12"/>
        <v>12</v>
      </c>
      <c r="Q14" s="37">
        <f t="shared" si="12"/>
        <v>27</v>
      </c>
      <c r="R14" s="37">
        <f t="shared" si="12"/>
        <v>51</v>
      </c>
      <c r="S14" s="37">
        <f t="shared" si="12"/>
        <v>8</v>
      </c>
      <c r="T14" s="37">
        <f t="shared" si="12"/>
        <v>15</v>
      </c>
      <c r="U14" s="37">
        <f t="shared" si="12"/>
        <v>36</v>
      </c>
      <c r="V14" s="49">
        <v>-6.1809930230982886</v>
      </c>
    </row>
    <row r="15" spans="1:22" ht="15" customHeight="1" x14ac:dyDescent="0.15">
      <c r="A15" s="4" t="s">
        <v>23</v>
      </c>
      <c r="B15" s="37">
        <f t="shared" ref="B15:I15" si="13">B32+B33+B34+B35</f>
        <v>-6</v>
      </c>
      <c r="C15" s="37">
        <f t="shared" si="13"/>
        <v>-2</v>
      </c>
      <c r="D15" s="37">
        <f t="shared" si="13"/>
        <v>15</v>
      </c>
      <c r="E15" s="37">
        <f t="shared" si="13"/>
        <v>-8</v>
      </c>
      <c r="F15" s="37">
        <f t="shared" si="13"/>
        <v>9</v>
      </c>
      <c r="G15" s="37">
        <f t="shared" si="13"/>
        <v>-1</v>
      </c>
      <c r="H15" s="37">
        <f t="shared" si="13"/>
        <v>17</v>
      </c>
      <c r="I15" s="37">
        <f t="shared" si="13"/>
        <v>-9</v>
      </c>
      <c r="J15" s="49">
        <f t="shared" si="3"/>
        <v>-5.4338117072589744</v>
      </c>
      <c r="K15" s="49">
        <v>6.113038170666349</v>
      </c>
      <c r="L15" s="49">
        <v>11.546849877925323</v>
      </c>
      <c r="M15" s="37">
        <f t="shared" ref="M15:U15" si="14">M32+M33+M34+M35</f>
        <v>2</v>
      </c>
      <c r="N15" s="37">
        <f t="shared" si="14"/>
        <v>27</v>
      </c>
      <c r="O15" s="37">
        <f t="shared" si="14"/>
        <v>-6</v>
      </c>
      <c r="P15" s="37">
        <f t="shared" si="14"/>
        <v>8</v>
      </c>
      <c r="Q15" s="37">
        <f t="shared" si="14"/>
        <v>19</v>
      </c>
      <c r="R15" s="37">
        <f t="shared" si="14"/>
        <v>25</v>
      </c>
      <c r="S15" s="37">
        <f t="shared" si="14"/>
        <v>-13</v>
      </c>
      <c r="T15" s="37">
        <f t="shared" si="14"/>
        <v>12</v>
      </c>
      <c r="U15" s="37">
        <f t="shared" si="14"/>
        <v>13</v>
      </c>
      <c r="V15" s="49">
        <v>1.3584529268147421</v>
      </c>
    </row>
    <row r="16" spans="1:22" ht="15" customHeight="1" x14ac:dyDescent="0.15">
      <c r="A16" s="2" t="s">
        <v>22</v>
      </c>
      <c r="B16" s="36">
        <f t="shared" ref="B16:I16" si="15">B36+B37+B38</f>
        <v>-5</v>
      </c>
      <c r="C16" s="36">
        <f t="shared" si="15"/>
        <v>5</v>
      </c>
      <c r="D16" s="36">
        <f t="shared" si="15"/>
        <v>5</v>
      </c>
      <c r="E16" s="36">
        <f t="shared" si="15"/>
        <v>-11</v>
      </c>
      <c r="F16" s="36">
        <f t="shared" si="15"/>
        <v>1</v>
      </c>
      <c r="G16" s="36">
        <f t="shared" si="15"/>
        <v>0</v>
      </c>
      <c r="H16" s="36">
        <f t="shared" si="15"/>
        <v>12</v>
      </c>
      <c r="I16" s="36">
        <f t="shared" si="15"/>
        <v>3</v>
      </c>
      <c r="J16" s="53">
        <f t="shared" si="3"/>
        <v>-30.784211494816898</v>
      </c>
      <c r="K16" s="53">
        <v>2.7985646813469915</v>
      </c>
      <c r="L16" s="53">
        <v>33.58277617616389</v>
      </c>
      <c r="M16" s="36">
        <f t="shared" ref="M16:U16" si="16">M36+M37+M38</f>
        <v>6</v>
      </c>
      <c r="N16" s="36">
        <f t="shared" si="16"/>
        <v>15</v>
      </c>
      <c r="O16" s="36">
        <f t="shared" si="16"/>
        <v>11</v>
      </c>
      <c r="P16" s="36">
        <f t="shared" si="16"/>
        <v>9</v>
      </c>
      <c r="Q16" s="36">
        <f t="shared" si="16"/>
        <v>6</v>
      </c>
      <c r="R16" s="36">
        <f t="shared" si="16"/>
        <v>9</v>
      </c>
      <c r="S16" s="36">
        <f t="shared" si="16"/>
        <v>3</v>
      </c>
      <c r="T16" s="36">
        <f t="shared" si="16"/>
        <v>2</v>
      </c>
      <c r="U16" s="36">
        <f t="shared" si="16"/>
        <v>7</v>
      </c>
      <c r="V16" s="53">
        <v>16.791388088081938</v>
      </c>
    </row>
    <row r="17" spans="1:22" ht="15" customHeight="1" x14ac:dyDescent="0.15">
      <c r="A17" s="6" t="s">
        <v>21</v>
      </c>
      <c r="B17" s="35">
        <f t="shared" ref="B17:I17" si="17">B12+B13+B20</f>
        <v>-117</v>
      </c>
      <c r="C17" s="35">
        <f t="shared" si="17"/>
        <v>0</v>
      </c>
      <c r="D17" s="35">
        <f t="shared" si="17"/>
        <v>17</v>
      </c>
      <c r="E17" s="35">
        <f t="shared" si="17"/>
        <v>-72</v>
      </c>
      <c r="F17" s="35">
        <f t="shared" si="17"/>
        <v>47</v>
      </c>
      <c r="G17" s="35">
        <f t="shared" si="17"/>
        <v>-11</v>
      </c>
      <c r="H17" s="35">
        <f t="shared" si="17"/>
        <v>119</v>
      </c>
      <c r="I17" s="35">
        <f t="shared" si="17"/>
        <v>-5</v>
      </c>
      <c r="J17" s="48">
        <f t="shared" si="3"/>
        <v>-8.5616549926698173</v>
      </c>
      <c r="K17" s="48">
        <v>5.5888581202150185</v>
      </c>
      <c r="L17" s="48">
        <v>14.150513112884836</v>
      </c>
      <c r="M17" s="35">
        <f t="shared" ref="M17:U17" si="18">M12+M13+M20</f>
        <v>-45</v>
      </c>
      <c r="N17" s="35">
        <f t="shared" si="18"/>
        <v>162</v>
      </c>
      <c r="O17" s="35">
        <f t="shared" si="18"/>
        <v>14</v>
      </c>
      <c r="P17" s="35">
        <f t="shared" si="18"/>
        <v>109</v>
      </c>
      <c r="Q17" s="35">
        <f t="shared" si="18"/>
        <v>53</v>
      </c>
      <c r="R17" s="35">
        <f t="shared" si="18"/>
        <v>207</v>
      </c>
      <c r="S17" s="35">
        <f t="shared" si="18"/>
        <v>-9</v>
      </c>
      <c r="T17" s="35">
        <f t="shared" si="18"/>
        <v>134</v>
      </c>
      <c r="U17" s="35">
        <f t="shared" si="18"/>
        <v>73</v>
      </c>
      <c r="V17" s="48">
        <v>-5.3510343704186383</v>
      </c>
    </row>
    <row r="18" spans="1:22" ht="15" customHeight="1" x14ac:dyDescent="0.15">
      <c r="A18" s="4" t="s">
        <v>20</v>
      </c>
      <c r="B18" s="37">
        <f t="shared" ref="B18:I18" si="19">B14+B22</f>
        <v>-27</v>
      </c>
      <c r="C18" s="37">
        <f t="shared" si="19"/>
        <v>18</v>
      </c>
      <c r="D18" s="37">
        <f t="shared" si="19"/>
        <v>-16</v>
      </c>
      <c r="E18" s="37">
        <f t="shared" si="19"/>
        <v>-21</v>
      </c>
      <c r="F18" s="37">
        <f t="shared" si="19"/>
        <v>31</v>
      </c>
      <c r="G18" s="37">
        <f t="shared" si="19"/>
        <v>3</v>
      </c>
      <c r="H18" s="37">
        <f t="shared" si="19"/>
        <v>52</v>
      </c>
      <c r="I18" s="37">
        <f t="shared" si="19"/>
        <v>-6</v>
      </c>
      <c r="J18" s="49">
        <f t="shared" si="3"/>
        <v>-5.7520171457387814</v>
      </c>
      <c r="K18" s="49">
        <v>8.4910729294239129</v>
      </c>
      <c r="L18" s="49">
        <v>14.243090075162694</v>
      </c>
      <c r="M18" s="37">
        <f t="shared" ref="M18:U18" si="20">M14+M22</f>
        <v>-6</v>
      </c>
      <c r="N18" s="37">
        <f t="shared" si="20"/>
        <v>79</v>
      </c>
      <c r="O18" s="37">
        <f t="shared" si="20"/>
        <v>-14</v>
      </c>
      <c r="P18" s="37">
        <f t="shared" si="20"/>
        <v>22</v>
      </c>
      <c r="Q18" s="37">
        <f t="shared" si="20"/>
        <v>57</v>
      </c>
      <c r="R18" s="37">
        <f t="shared" si="20"/>
        <v>85</v>
      </c>
      <c r="S18" s="37">
        <f t="shared" si="20"/>
        <v>11</v>
      </c>
      <c r="T18" s="37">
        <f t="shared" si="20"/>
        <v>35</v>
      </c>
      <c r="U18" s="37">
        <f t="shared" si="20"/>
        <v>50</v>
      </c>
      <c r="V18" s="49">
        <v>-1.6434334702110789</v>
      </c>
    </row>
    <row r="19" spans="1:22" ht="15" customHeight="1" x14ac:dyDescent="0.15">
      <c r="A19" s="2" t="s">
        <v>19</v>
      </c>
      <c r="B19" s="36">
        <f t="shared" ref="B19:I19" si="21">B15+B16+B21+B23</f>
        <v>-30</v>
      </c>
      <c r="C19" s="36">
        <f t="shared" si="21"/>
        <v>35</v>
      </c>
      <c r="D19" s="36">
        <f t="shared" si="21"/>
        <v>42</v>
      </c>
      <c r="E19" s="36">
        <f t="shared" si="21"/>
        <v>-35</v>
      </c>
      <c r="F19" s="36">
        <f t="shared" si="21"/>
        <v>70</v>
      </c>
      <c r="G19" s="36">
        <f t="shared" si="21"/>
        <v>-6</v>
      </c>
      <c r="H19" s="36">
        <f t="shared" si="21"/>
        <v>105</v>
      </c>
      <c r="I19" s="36">
        <f t="shared" si="21"/>
        <v>-27</v>
      </c>
      <c r="J19" s="53">
        <f t="shared" si="3"/>
        <v>-4.1505571980896061</v>
      </c>
      <c r="K19" s="53">
        <v>8.3011143961792122</v>
      </c>
      <c r="L19" s="53">
        <v>12.451671594268818</v>
      </c>
      <c r="M19" s="36">
        <f t="shared" ref="M19:U19" si="22">M15+M16+M21+M23</f>
        <v>5</v>
      </c>
      <c r="N19" s="36">
        <f t="shared" si="22"/>
        <v>251</v>
      </c>
      <c r="O19" s="36">
        <f t="shared" si="22"/>
        <v>28</v>
      </c>
      <c r="P19" s="36">
        <f t="shared" si="22"/>
        <v>151</v>
      </c>
      <c r="Q19" s="36">
        <f t="shared" si="22"/>
        <v>100</v>
      </c>
      <c r="R19" s="36">
        <f t="shared" si="22"/>
        <v>246</v>
      </c>
      <c r="S19" s="36">
        <f t="shared" si="22"/>
        <v>7</v>
      </c>
      <c r="T19" s="36">
        <f t="shared" si="22"/>
        <v>159</v>
      </c>
      <c r="U19" s="36">
        <f t="shared" si="22"/>
        <v>87</v>
      </c>
      <c r="V19" s="53">
        <v>0.59293674258422158</v>
      </c>
    </row>
    <row r="20" spans="1:22" ht="15" customHeight="1" x14ac:dyDescent="0.15">
      <c r="A20" s="5" t="s">
        <v>18</v>
      </c>
      <c r="B20" s="40">
        <f>E20+M20</f>
        <v>-88</v>
      </c>
      <c r="C20" s="40">
        <v>-4</v>
      </c>
      <c r="D20" s="40">
        <f>G20-I20+O20-S20</f>
        <v>20</v>
      </c>
      <c r="E20" s="40">
        <f>F20-H20</f>
        <v>-53</v>
      </c>
      <c r="F20" s="40">
        <v>43</v>
      </c>
      <c r="G20" s="40">
        <v>-9</v>
      </c>
      <c r="H20" s="40">
        <v>96</v>
      </c>
      <c r="I20" s="40">
        <v>5</v>
      </c>
      <c r="J20" s="61">
        <f t="shared" si="3"/>
        <v>-7.4957726089860914</v>
      </c>
      <c r="K20" s="61">
        <v>6.0814758903094726</v>
      </c>
      <c r="L20" s="61">
        <v>13.577248499295564</v>
      </c>
      <c r="M20" s="40">
        <f>N20-R20</f>
        <v>-35</v>
      </c>
      <c r="N20" s="40">
        <f>SUM(P20:Q20)</f>
        <v>134</v>
      </c>
      <c r="O20" s="41">
        <v>13</v>
      </c>
      <c r="P20" s="41">
        <v>97</v>
      </c>
      <c r="Q20" s="41">
        <v>37</v>
      </c>
      <c r="R20" s="41">
        <f>SUM(T20:U20)</f>
        <v>169</v>
      </c>
      <c r="S20" s="41">
        <v>-21</v>
      </c>
      <c r="T20" s="41">
        <v>118</v>
      </c>
      <c r="U20" s="41">
        <v>51</v>
      </c>
      <c r="V20" s="52">
        <v>-4.9500385153681741</v>
      </c>
    </row>
    <row r="21" spans="1:22" ht="15" customHeight="1" x14ac:dyDescent="0.15">
      <c r="A21" s="3" t="s">
        <v>17</v>
      </c>
      <c r="B21" s="42">
        <f t="shared" ref="B21:B38" si="23">E21+M21</f>
        <v>-21</v>
      </c>
      <c r="C21" s="42">
        <v>21</v>
      </c>
      <c r="D21" s="42">
        <f t="shared" ref="D21:D38" si="24">G21-I21+O21-S21</f>
        <v>-10</v>
      </c>
      <c r="E21" s="42">
        <f t="shared" ref="E21:E38" si="25">F21-H21</f>
        <v>-6</v>
      </c>
      <c r="F21" s="42">
        <v>54</v>
      </c>
      <c r="G21" s="42">
        <v>-1</v>
      </c>
      <c r="H21" s="42">
        <v>60</v>
      </c>
      <c r="I21" s="42">
        <v>-10</v>
      </c>
      <c r="J21" s="62">
        <f t="shared" si="3"/>
        <v>-1.1130378920790314</v>
      </c>
      <c r="K21" s="62">
        <v>10.017341028711297</v>
      </c>
      <c r="L21" s="62">
        <v>11.130378920790328</v>
      </c>
      <c r="M21" s="42">
        <f t="shared" ref="M21:M38" si="26">N21-R21</f>
        <v>-15</v>
      </c>
      <c r="N21" s="42">
        <f>SUM(P21:Q21)</f>
        <v>154</v>
      </c>
      <c r="O21" s="42">
        <v>-6</v>
      </c>
      <c r="P21" s="42">
        <v>100</v>
      </c>
      <c r="Q21" s="42">
        <v>54</v>
      </c>
      <c r="R21" s="42">
        <f t="shared" ref="R21:R38" si="27">SUM(T21:U21)</f>
        <v>169</v>
      </c>
      <c r="S21" s="42">
        <v>13</v>
      </c>
      <c r="T21" s="42">
        <v>113</v>
      </c>
      <c r="U21" s="42">
        <v>56</v>
      </c>
      <c r="V21" s="49">
        <v>-2.7825947301975802</v>
      </c>
    </row>
    <row r="22" spans="1:22" ht="15" customHeight="1" x14ac:dyDescent="0.15">
      <c r="A22" s="3" t="s">
        <v>16</v>
      </c>
      <c r="B22" s="42">
        <f t="shared" si="23"/>
        <v>-5</v>
      </c>
      <c r="C22" s="42">
        <v>27</v>
      </c>
      <c r="D22" s="42">
        <f t="shared" si="24"/>
        <v>-10</v>
      </c>
      <c r="E22" s="42">
        <f t="shared" si="25"/>
        <v>-11</v>
      </c>
      <c r="F22" s="42">
        <v>14</v>
      </c>
      <c r="G22" s="42">
        <v>-1</v>
      </c>
      <c r="H22" s="42">
        <v>25</v>
      </c>
      <c r="I22" s="42">
        <v>1</v>
      </c>
      <c r="J22" s="62">
        <f t="shared" si="3"/>
        <v>-6.434789855629921</v>
      </c>
      <c r="K22" s="62">
        <v>8.1897325435289883</v>
      </c>
      <c r="L22" s="62">
        <v>14.624522399158909</v>
      </c>
      <c r="M22" s="42">
        <f>N22-R22</f>
        <v>6</v>
      </c>
      <c r="N22" s="42">
        <f t="shared" ref="N22:N38" si="28">SUM(P22:Q22)</f>
        <v>40</v>
      </c>
      <c r="O22" s="42">
        <v>-5</v>
      </c>
      <c r="P22" s="42">
        <v>10</v>
      </c>
      <c r="Q22" s="42">
        <v>30</v>
      </c>
      <c r="R22" s="42">
        <f t="shared" si="27"/>
        <v>34</v>
      </c>
      <c r="S22" s="42">
        <v>3</v>
      </c>
      <c r="T22" s="42">
        <v>20</v>
      </c>
      <c r="U22" s="42">
        <v>14</v>
      </c>
      <c r="V22" s="49">
        <v>3.5098853757981416</v>
      </c>
    </row>
    <row r="23" spans="1:22" ht="15" customHeight="1" x14ac:dyDescent="0.15">
      <c r="A23" s="1" t="s">
        <v>15</v>
      </c>
      <c r="B23" s="43">
        <f t="shared" si="23"/>
        <v>2</v>
      </c>
      <c r="C23" s="43">
        <v>11</v>
      </c>
      <c r="D23" s="43">
        <f t="shared" si="24"/>
        <v>32</v>
      </c>
      <c r="E23" s="43">
        <f t="shared" si="25"/>
        <v>-10</v>
      </c>
      <c r="F23" s="43">
        <v>6</v>
      </c>
      <c r="G23" s="43">
        <v>-4</v>
      </c>
      <c r="H23" s="43">
        <v>16</v>
      </c>
      <c r="I23" s="43">
        <v>-11</v>
      </c>
      <c r="J23" s="63">
        <f t="shared" si="3"/>
        <v>-8.2483638861770991</v>
      </c>
      <c r="K23" s="63">
        <v>4.9490183317062586</v>
      </c>
      <c r="L23" s="63">
        <v>13.197382217883357</v>
      </c>
      <c r="M23" s="43">
        <f t="shared" si="26"/>
        <v>12</v>
      </c>
      <c r="N23" s="43">
        <f t="shared" si="28"/>
        <v>55</v>
      </c>
      <c r="O23" s="43">
        <v>29</v>
      </c>
      <c r="P23" s="43">
        <v>34</v>
      </c>
      <c r="Q23" s="43">
        <v>21</v>
      </c>
      <c r="R23" s="43">
        <f t="shared" si="27"/>
        <v>43</v>
      </c>
      <c r="S23" s="47">
        <v>4</v>
      </c>
      <c r="T23" s="47">
        <v>32</v>
      </c>
      <c r="U23" s="47">
        <v>11</v>
      </c>
      <c r="V23" s="54">
        <v>9.8980366634125119</v>
      </c>
    </row>
    <row r="24" spans="1:22" ht="15" customHeight="1" x14ac:dyDescent="0.15">
      <c r="A24" s="7" t="s">
        <v>14</v>
      </c>
      <c r="B24" s="45">
        <f t="shared" si="23"/>
        <v>-1</v>
      </c>
      <c r="C24" s="45">
        <v>7</v>
      </c>
      <c r="D24" s="45">
        <f t="shared" si="24"/>
        <v>10</v>
      </c>
      <c r="E24" s="40">
        <f t="shared" si="25"/>
        <v>-1</v>
      </c>
      <c r="F24" s="45">
        <v>3</v>
      </c>
      <c r="G24" s="45">
        <v>2</v>
      </c>
      <c r="H24" s="45">
        <v>4</v>
      </c>
      <c r="I24" s="46">
        <v>-8</v>
      </c>
      <c r="J24" s="73">
        <f t="shared" si="3"/>
        <v>-2.4787439219840799</v>
      </c>
      <c r="K24" s="73">
        <v>7.436231765952245</v>
      </c>
      <c r="L24" s="73">
        <v>9.9149756879363249</v>
      </c>
      <c r="M24" s="40">
        <f t="shared" si="26"/>
        <v>0</v>
      </c>
      <c r="N24" s="45">
        <f t="shared" si="28"/>
        <v>12</v>
      </c>
      <c r="O24" s="45">
        <v>3</v>
      </c>
      <c r="P24" s="45">
        <v>5</v>
      </c>
      <c r="Q24" s="45">
        <v>7</v>
      </c>
      <c r="R24" s="45">
        <f t="shared" si="27"/>
        <v>12</v>
      </c>
      <c r="S24" s="45">
        <v>3</v>
      </c>
      <c r="T24" s="45">
        <v>7</v>
      </c>
      <c r="U24" s="45">
        <v>5</v>
      </c>
      <c r="V24" s="51">
        <v>0</v>
      </c>
    </row>
    <row r="25" spans="1:22" ht="15" customHeight="1" x14ac:dyDescent="0.15">
      <c r="A25" s="5" t="s">
        <v>13</v>
      </c>
      <c r="B25" s="40">
        <f t="shared" si="23"/>
        <v>-5</v>
      </c>
      <c r="C25" s="40">
        <v>-1</v>
      </c>
      <c r="D25" s="40">
        <f t="shared" si="24"/>
        <v>1</v>
      </c>
      <c r="E25" s="40">
        <f t="shared" si="25"/>
        <v>-3</v>
      </c>
      <c r="F25" s="40">
        <v>0</v>
      </c>
      <c r="G25" s="40">
        <v>0</v>
      </c>
      <c r="H25" s="40">
        <v>3</v>
      </c>
      <c r="I25" s="40">
        <v>-3</v>
      </c>
      <c r="J25" s="61">
        <f t="shared" si="3"/>
        <v>-27.501506931886677</v>
      </c>
      <c r="K25" s="61">
        <v>0</v>
      </c>
      <c r="L25" s="61">
        <v>27.501506931886677</v>
      </c>
      <c r="M25" s="40">
        <f t="shared" si="26"/>
        <v>-2</v>
      </c>
      <c r="N25" s="40">
        <f t="shared" si="28"/>
        <v>1</v>
      </c>
      <c r="O25" s="40">
        <v>0</v>
      </c>
      <c r="P25" s="40">
        <v>1</v>
      </c>
      <c r="Q25" s="40">
        <v>0</v>
      </c>
      <c r="R25" s="40">
        <f t="shared" si="27"/>
        <v>3</v>
      </c>
      <c r="S25" s="41">
        <v>2</v>
      </c>
      <c r="T25" s="41">
        <v>0</v>
      </c>
      <c r="U25" s="41">
        <v>3</v>
      </c>
      <c r="V25" s="52">
        <v>-18.33433795459112</v>
      </c>
    </row>
    <row r="26" spans="1:22" ht="15" customHeight="1" x14ac:dyDescent="0.15">
      <c r="A26" s="3" t="s">
        <v>12</v>
      </c>
      <c r="B26" s="42">
        <f t="shared" si="23"/>
        <v>-3</v>
      </c>
      <c r="C26" s="42">
        <v>4</v>
      </c>
      <c r="D26" s="42">
        <f t="shared" si="24"/>
        <v>5</v>
      </c>
      <c r="E26" s="42">
        <f t="shared" si="25"/>
        <v>-1</v>
      </c>
      <c r="F26" s="42">
        <v>1</v>
      </c>
      <c r="G26" s="42">
        <v>0</v>
      </c>
      <c r="H26" s="42">
        <v>2</v>
      </c>
      <c r="I26" s="42">
        <v>-5</v>
      </c>
      <c r="J26" s="62">
        <f t="shared" si="3"/>
        <v>-4.2530878583080858</v>
      </c>
      <c r="K26" s="62">
        <v>4.2530878583080858</v>
      </c>
      <c r="L26" s="62">
        <v>8.5061757166161716</v>
      </c>
      <c r="M26" s="42">
        <f t="shared" si="26"/>
        <v>-2</v>
      </c>
      <c r="N26" s="42">
        <f t="shared" si="28"/>
        <v>3</v>
      </c>
      <c r="O26" s="42">
        <v>1</v>
      </c>
      <c r="P26" s="42">
        <v>2</v>
      </c>
      <c r="Q26" s="42">
        <v>1</v>
      </c>
      <c r="R26" s="42">
        <f t="shared" si="27"/>
        <v>5</v>
      </c>
      <c r="S26" s="42">
        <v>1</v>
      </c>
      <c r="T26" s="42">
        <v>2</v>
      </c>
      <c r="U26" s="42">
        <v>3</v>
      </c>
      <c r="V26" s="49">
        <v>-8.5061757166161769</v>
      </c>
    </row>
    <row r="27" spans="1:22" ht="15" customHeight="1" x14ac:dyDescent="0.15">
      <c r="A27" s="1" t="s">
        <v>11</v>
      </c>
      <c r="B27" s="43">
        <f t="shared" si="23"/>
        <v>-20</v>
      </c>
      <c r="C27" s="43">
        <v>-6</v>
      </c>
      <c r="D27" s="43">
        <f t="shared" si="24"/>
        <v>-19</v>
      </c>
      <c r="E27" s="43">
        <f t="shared" si="25"/>
        <v>-14</v>
      </c>
      <c r="F27" s="43">
        <v>0</v>
      </c>
      <c r="G27" s="43">
        <v>-4</v>
      </c>
      <c r="H27" s="43">
        <v>14</v>
      </c>
      <c r="I27" s="43">
        <v>6</v>
      </c>
      <c r="J27" s="63">
        <f t="shared" si="3"/>
        <v>-23.676699532952775</v>
      </c>
      <c r="K27" s="63">
        <v>0</v>
      </c>
      <c r="L27" s="63">
        <v>23.676699532952775</v>
      </c>
      <c r="M27" s="43">
        <f t="shared" si="26"/>
        <v>-6</v>
      </c>
      <c r="N27" s="43">
        <f t="shared" si="28"/>
        <v>12</v>
      </c>
      <c r="O27" s="47">
        <v>-3</v>
      </c>
      <c r="P27" s="47">
        <v>4</v>
      </c>
      <c r="Q27" s="47">
        <v>8</v>
      </c>
      <c r="R27" s="47">
        <f t="shared" si="27"/>
        <v>18</v>
      </c>
      <c r="S27" s="47">
        <v>6</v>
      </c>
      <c r="T27" s="47">
        <v>7</v>
      </c>
      <c r="U27" s="47">
        <v>11</v>
      </c>
      <c r="V27" s="54">
        <v>-10.14715694269405</v>
      </c>
    </row>
    <row r="28" spans="1:22" ht="15" customHeight="1" x14ac:dyDescent="0.15">
      <c r="A28" s="5" t="s">
        <v>10</v>
      </c>
      <c r="B28" s="40">
        <f t="shared" si="23"/>
        <v>-4</v>
      </c>
      <c r="C28" s="40">
        <v>-3</v>
      </c>
      <c r="D28" s="40">
        <f t="shared" si="24"/>
        <v>3</v>
      </c>
      <c r="E28" s="40">
        <f t="shared" si="25"/>
        <v>-2</v>
      </c>
      <c r="F28" s="40">
        <v>0</v>
      </c>
      <c r="G28" s="40">
        <v>0</v>
      </c>
      <c r="H28" s="40">
        <v>2</v>
      </c>
      <c r="I28" s="40">
        <v>-4</v>
      </c>
      <c r="J28" s="61">
        <f t="shared" si="3"/>
        <v>-8.9592538046146295</v>
      </c>
      <c r="K28" s="61">
        <v>0</v>
      </c>
      <c r="L28" s="61">
        <v>8.9592538046146295</v>
      </c>
      <c r="M28" s="40">
        <f t="shared" si="26"/>
        <v>-2</v>
      </c>
      <c r="N28" s="40">
        <f t="shared" si="28"/>
        <v>3</v>
      </c>
      <c r="O28" s="40">
        <v>-2</v>
      </c>
      <c r="P28" s="40">
        <v>0</v>
      </c>
      <c r="Q28" s="40">
        <v>3</v>
      </c>
      <c r="R28" s="40">
        <f t="shared" si="27"/>
        <v>5</v>
      </c>
      <c r="S28" s="40">
        <v>-1</v>
      </c>
      <c r="T28" s="40">
        <v>3</v>
      </c>
      <c r="U28" s="40">
        <v>2</v>
      </c>
      <c r="V28" s="48">
        <v>-8.9592538046146295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-10</v>
      </c>
      <c r="D29" s="42">
        <f t="shared" si="24"/>
        <v>-11</v>
      </c>
      <c r="E29" s="42">
        <f>F29-H29</f>
        <v>3</v>
      </c>
      <c r="F29" s="42">
        <v>9</v>
      </c>
      <c r="G29" s="42">
        <v>4</v>
      </c>
      <c r="H29" s="42">
        <v>6</v>
      </c>
      <c r="I29" s="42">
        <v>-5</v>
      </c>
      <c r="J29" s="62">
        <f t="shared" si="3"/>
        <v>5.0591387913509553</v>
      </c>
      <c r="K29" s="62">
        <v>15.177416374052857</v>
      </c>
      <c r="L29" s="62">
        <v>10.118277582701902</v>
      </c>
      <c r="M29" s="42">
        <f t="shared" si="26"/>
        <v>-8</v>
      </c>
      <c r="N29" s="42">
        <f t="shared" si="28"/>
        <v>16</v>
      </c>
      <c r="O29" s="42">
        <v>1</v>
      </c>
      <c r="P29" s="42">
        <v>3</v>
      </c>
      <c r="Q29" s="42">
        <v>13</v>
      </c>
      <c r="R29" s="42">
        <f t="shared" si="27"/>
        <v>24</v>
      </c>
      <c r="S29" s="42">
        <v>21</v>
      </c>
      <c r="T29" s="42">
        <v>5</v>
      </c>
      <c r="U29" s="42">
        <v>19</v>
      </c>
      <c r="V29" s="49">
        <v>-13.491036776935868</v>
      </c>
    </row>
    <row r="30" spans="1:22" ht="15" customHeight="1" x14ac:dyDescent="0.15">
      <c r="A30" s="3" t="s">
        <v>8</v>
      </c>
      <c r="B30" s="42">
        <f t="shared" si="23"/>
        <v>-8</v>
      </c>
      <c r="C30" s="42">
        <v>1</v>
      </c>
      <c r="D30" s="42">
        <f t="shared" si="24"/>
        <v>0</v>
      </c>
      <c r="E30" s="42">
        <f t="shared" si="25"/>
        <v>-7</v>
      </c>
      <c r="F30" s="42">
        <v>5</v>
      </c>
      <c r="G30" s="42">
        <v>-3</v>
      </c>
      <c r="H30" s="42">
        <v>12</v>
      </c>
      <c r="I30" s="42">
        <v>2</v>
      </c>
      <c r="J30" s="62">
        <f t="shared" si="3"/>
        <v>-11.688228512873058</v>
      </c>
      <c r="K30" s="62">
        <v>8.3487346520521886</v>
      </c>
      <c r="L30" s="62">
        <v>20.036963164925247</v>
      </c>
      <c r="M30" s="42">
        <f t="shared" si="26"/>
        <v>-1</v>
      </c>
      <c r="N30" s="42">
        <f t="shared" si="28"/>
        <v>7</v>
      </c>
      <c r="O30" s="42">
        <v>-4</v>
      </c>
      <c r="P30" s="42">
        <v>5</v>
      </c>
      <c r="Q30" s="42">
        <v>2</v>
      </c>
      <c r="R30" s="42">
        <f t="shared" si="27"/>
        <v>8</v>
      </c>
      <c r="S30" s="42">
        <v>-9</v>
      </c>
      <c r="T30" s="42">
        <v>2</v>
      </c>
      <c r="U30" s="42">
        <v>6</v>
      </c>
      <c r="V30" s="49">
        <v>-1.6697469304104384</v>
      </c>
    </row>
    <row r="31" spans="1:22" ht="15" customHeight="1" x14ac:dyDescent="0.15">
      <c r="A31" s="1" t="s">
        <v>7</v>
      </c>
      <c r="B31" s="43">
        <f t="shared" si="23"/>
        <v>-5</v>
      </c>
      <c r="C31" s="43">
        <v>3</v>
      </c>
      <c r="D31" s="43">
        <f t="shared" si="24"/>
        <v>2</v>
      </c>
      <c r="E31" s="43">
        <f t="shared" si="25"/>
        <v>-4</v>
      </c>
      <c r="F31" s="43">
        <v>3</v>
      </c>
      <c r="G31" s="43">
        <v>3</v>
      </c>
      <c r="H31" s="43">
        <v>7</v>
      </c>
      <c r="I31" s="43">
        <v>0</v>
      </c>
      <c r="J31" s="63">
        <f t="shared" si="3"/>
        <v>-7.5998917275699087</v>
      </c>
      <c r="K31" s="63">
        <v>5.6999187956774309</v>
      </c>
      <c r="L31" s="63">
        <v>13.29981052324734</v>
      </c>
      <c r="M31" s="43">
        <f t="shared" si="26"/>
        <v>-1</v>
      </c>
      <c r="N31" s="43">
        <f t="shared" si="28"/>
        <v>13</v>
      </c>
      <c r="O31" s="43">
        <v>-4</v>
      </c>
      <c r="P31" s="43">
        <v>4</v>
      </c>
      <c r="Q31" s="43">
        <v>9</v>
      </c>
      <c r="R31" s="43">
        <f t="shared" si="27"/>
        <v>14</v>
      </c>
      <c r="S31" s="43">
        <v>-3</v>
      </c>
      <c r="T31" s="43">
        <v>5</v>
      </c>
      <c r="U31" s="43">
        <v>9</v>
      </c>
      <c r="V31" s="53">
        <v>-1.8999729318924743</v>
      </c>
    </row>
    <row r="32" spans="1:22" ht="15" customHeight="1" x14ac:dyDescent="0.15">
      <c r="A32" s="5" t="s">
        <v>6</v>
      </c>
      <c r="B32" s="40">
        <f t="shared" si="23"/>
        <v>-1</v>
      </c>
      <c r="C32" s="40">
        <v>-2</v>
      </c>
      <c r="D32" s="40">
        <f t="shared" si="24"/>
        <v>2</v>
      </c>
      <c r="E32" s="40">
        <f t="shared" si="25"/>
        <v>0</v>
      </c>
      <c r="F32" s="40">
        <v>3</v>
      </c>
      <c r="G32" s="40">
        <v>3</v>
      </c>
      <c r="H32" s="40">
        <v>3</v>
      </c>
      <c r="I32" s="40">
        <v>2</v>
      </c>
      <c r="J32" s="61">
        <f t="shared" si="3"/>
        <v>0</v>
      </c>
      <c r="K32" s="61">
        <v>24.110445657917911</v>
      </c>
      <c r="L32" s="61">
        <v>24.110445657917911</v>
      </c>
      <c r="M32" s="40">
        <f t="shared" si="26"/>
        <v>-1</v>
      </c>
      <c r="N32" s="40">
        <f t="shared" si="28"/>
        <v>4</v>
      </c>
      <c r="O32" s="41">
        <v>2</v>
      </c>
      <c r="P32" s="41">
        <v>1</v>
      </c>
      <c r="Q32" s="41">
        <v>3</v>
      </c>
      <c r="R32" s="41">
        <f t="shared" si="27"/>
        <v>5</v>
      </c>
      <c r="S32" s="41">
        <v>1</v>
      </c>
      <c r="T32" s="41">
        <v>2</v>
      </c>
      <c r="U32" s="41">
        <v>3</v>
      </c>
      <c r="V32" s="52">
        <v>-8.0368152193059785</v>
      </c>
    </row>
    <row r="33" spans="1:22" ht="15" customHeight="1" x14ac:dyDescent="0.15">
      <c r="A33" s="3" t="s">
        <v>5</v>
      </c>
      <c r="B33" s="42">
        <f t="shared" si="23"/>
        <v>0</v>
      </c>
      <c r="C33" s="42">
        <v>9</v>
      </c>
      <c r="D33" s="42">
        <f t="shared" si="24"/>
        <v>7</v>
      </c>
      <c r="E33" s="42">
        <f t="shared" si="25"/>
        <v>-4</v>
      </c>
      <c r="F33" s="42">
        <v>2</v>
      </c>
      <c r="G33" s="42">
        <v>-2</v>
      </c>
      <c r="H33" s="42">
        <v>6</v>
      </c>
      <c r="I33" s="42">
        <v>-6</v>
      </c>
      <c r="J33" s="62">
        <f t="shared" si="3"/>
        <v>-6.9191689414619351</v>
      </c>
      <c r="K33" s="62">
        <v>3.4595844707309671</v>
      </c>
      <c r="L33" s="62">
        <v>10.378753412192902</v>
      </c>
      <c r="M33" s="42">
        <f t="shared" si="26"/>
        <v>4</v>
      </c>
      <c r="N33" s="42">
        <f t="shared" si="28"/>
        <v>16</v>
      </c>
      <c r="O33" s="42">
        <v>2</v>
      </c>
      <c r="P33" s="42">
        <v>4</v>
      </c>
      <c r="Q33" s="42">
        <v>12</v>
      </c>
      <c r="R33" s="42">
        <f t="shared" si="27"/>
        <v>12</v>
      </c>
      <c r="S33" s="42">
        <v>-1</v>
      </c>
      <c r="T33" s="42">
        <v>4</v>
      </c>
      <c r="U33" s="42">
        <v>8</v>
      </c>
      <c r="V33" s="49">
        <v>6.9191689414619333</v>
      </c>
    </row>
    <row r="34" spans="1:22" ht="15" customHeight="1" x14ac:dyDescent="0.15">
      <c r="A34" s="3" t="s">
        <v>4</v>
      </c>
      <c r="B34" s="42">
        <f t="shared" si="23"/>
        <v>-4</v>
      </c>
      <c r="C34" s="42">
        <v>-10</v>
      </c>
      <c r="D34" s="42">
        <f t="shared" si="24"/>
        <v>11</v>
      </c>
      <c r="E34" s="42">
        <f t="shared" si="25"/>
        <v>0</v>
      </c>
      <c r="F34" s="42">
        <v>2</v>
      </c>
      <c r="G34" s="42">
        <v>-1</v>
      </c>
      <c r="H34" s="42">
        <v>2</v>
      </c>
      <c r="I34" s="42">
        <v>-6</v>
      </c>
      <c r="J34" s="62">
        <f t="shared" si="3"/>
        <v>0</v>
      </c>
      <c r="K34" s="62">
        <v>5.2122008339521333</v>
      </c>
      <c r="L34" s="62">
        <v>5.2122008339521333</v>
      </c>
      <c r="M34" s="42">
        <f t="shared" si="26"/>
        <v>-4</v>
      </c>
      <c r="N34" s="42">
        <f t="shared" si="28"/>
        <v>2</v>
      </c>
      <c r="O34" s="42">
        <v>-2</v>
      </c>
      <c r="P34" s="42">
        <v>1</v>
      </c>
      <c r="Q34" s="42">
        <v>1</v>
      </c>
      <c r="R34" s="42">
        <f t="shared" si="27"/>
        <v>6</v>
      </c>
      <c r="S34" s="42">
        <v>-8</v>
      </c>
      <c r="T34" s="42">
        <v>4</v>
      </c>
      <c r="U34" s="42">
        <v>2</v>
      </c>
      <c r="V34" s="49">
        <v>-10.424401667904267</v>
      </c>
    </row>
    <row r="35" spans="1:22" ht="15" customHeight="1" x14ac:dyDescent="0.15">
      <c r="A35" s="1" t="s">
        <v>3</v>
      </c>
      <c r="B35" s="43">
        <f t="shared" si="23"/>
        <v>-1</v>
      </c>
      <c r="C35" s="43">
        <v>1</v>
      </c>
      <c r="D35" s="43">
        <f t="shared" si="24"/>
        <v>-5</v>
      </c>
      <c r="E35" s="43">
        <f t="shared" si="25"/>
        <v>-4</v>
      </c>
      <c r="F35" s="43">
        <v>2</v>
      </c>
      <c r="G35" s="43">
        <v>-1</v>
      </c>
      <c r="H35" s="43">
        <v>6</v>
      </c>
      <c r="I35" s="43">
        <v>1</v>
      </c>
      <c r="J35" s="63">
        <f t="shared" si="3"/>
        <v>-10.362253009311832</v>
      </c>
      <c r="K35" s="63">
        <v>5.1811265046559161</v>
      </c>
      <c r="L35" s="63">
        <v>15.543379513967748</v>
      </c>
      <c r="M35" s="43">
        <f>N35-R35</f>
        <v>3</v>
      </c>
      <c r="N35" s="43">
        <f t="shared" si="28"/>
        <v>5</v>
      </c>
      <c r="O35" s="47">
        <v>-8</v>
      </c>
      <c r="P35" s="47">
        <v>2</v>
      </c>
      <c r="Q35" s="47">
        <v>3</v>
      </c>
      <c r="R35" s="47">
        <f t="shared" si="27"/>
        <v>2</v>
      </c>
      <c r="S35" s="47">
        <v>-5</v>
      </c>
      <c r="T35" s="47">
        <v>2</v>
      </c>
      <c r="U35" s="47">
        <v>0</v>
      </c>
      <c r="V35" s="54">
        <v>7.7716897569838768</v>
      </c>
    </row>
    <row r="36" spans="1:22" ht="15" customHeight="1" x14ac:dyDescent="0.15">
      <c r="A36" s="5" t="s">
        <v>2</v>
      </c>
      <c r="B36" s="40">
        <f t="shared" si="23"/>
        <v>-2</v>
      </c>
      <c r="C36" s="40">
        <v>4</v>
      </c>
      <c r="D36" s="40">
        <f t="shared" si="24"/>
        <v>3</v>
      </c>
      <c r="E36" s="40">
        <f t="shared" si="25"/>
        <v>-4</v>
      </c>
      <c r="F36" s="40">
        <v>1</v>
      </c>
      <c r="G36" s="40">
        <v>1</v>
      </c>
      <c r="H36" s="40">
        <v>5</v>
      </c>
      <c r="I36" s="40">
        <v>1</v>
      </c>
      <c r="J36" s="61">
        <f t="shared" si="3"/>
        <v>-25.967558338076273</v>
      </c>
      <c r="K36" s="61">
        <v>6.4918895845190656</v>
      </c>
      <c r="L36" s="61">
        <v>32.459447922595338</v>
      </c>
      <c r="M36" s="40">
        <f t="shared" si="26"/>
        <v>2</v>
      </c>
      <c r="N36" s="40">
        <f t="shared" si="28"/>
        <v>9</v>
      </c>
      <c r="O36" s="40">
        <v>8</v>
      </c>
      <c r="P36" s="40">
        <v>3</v>
      </c>
      <c r="Q36" s="40">
        <v>6</v>
      </c>
      <c r="R36" s="40">
        <f t="shared" si="27"/>
        <v>7</v>
      </c>
      <c r="S36" s="40">
        <v>5</v>
      </c>
      <c r="T36" s="40">
        <v>2</v>
      </c>
      <c r="U36" s="40">
        <v>5</v>
      </c>
      <c r="V36" s="48">
        <v>12.983779169038137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1</v>
      </c>
      <c r="D37" s="42">
        <f t="shared" si="24"/>
        <v>3</v>
      </c>
      <c r="E37" s="42">
        <f t="shared" si="25"/>
        <v>-4</v>
      </c>
      <c r="F37" s="42">
        <v>0</v>
      </c>
      <c r="G37" s="42">
        <v>-1</v>
      </c>
      <c r="H37" s="42">
        <v>4</v>
      </c>
      <c r="I37" s="42">
        <v>0</v>
      </c>
      <c r="J37" s="62">
        <f t="shared" si="3"/>
        <v>-38.144006688264184</v>
      </c>
      <c r="K37" s="62">
        <v>0</v>
      </c>
      <c r="L37" s="62">
        <v>38.144006688264184</v>
      </c>
      <c r="M37" s="42">
        <f t="shared" si="26"/>
        <v>4</v>
      </c>
      <c r="N37" s="42">
        <f t="shared" si="28"/>
        <v>5</v>
      </c>
      <c r="O37" s="42">
        <v>3</v>
      </c>
      <c r="P37" s="42">
        <v>5</v>
      </c>
      <c r="Q37" s="42">
        <v>0</v>
      </c>
      <c r="R37" s="42">
        <f t="shared" si="27"/>
        <v>1</v>
      </c>
      <c r="S37" s="42">
        <v>-1</v>
      </c>
      <c r="T37" s="42">
        <v>0</v>
      </c>
      <c r="U37" s="42">
        <v>1</v>
      </c>
      <c r="V37" s="49">
        <v>38.144006688264184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0</v>
      </c>
      <c r="D38" s="43">
        <f t="shared" si="24"/>
        <v>-1</v>
      </c>
      <c r="E38" s="43">
        <f t="shared" si="25"/>
        <v>-3</v>
      </c>
      <c r="F38" s="43">
        <v>0</v>
      </c>
      <c r="G38" s="43">
        <v>0</v>
      </c>
      <c r="H38" s="43">
        <v>3</v>
      </c>
      <c r="I38" s="43">
        <v>2</v>
      </c>
      <c r="J38" s="63">
        <f t="shared" si="3"/>
        <v>-30.481015477118358</v>
      </c>
      <c r="K38" s="63">
        <v>0</v>
      </c>
      <c r="L38" s="63">
        <v>30.481015477118358</v>
      </c>
      <c r="M38" s="43">
        <f t="shared" si="26"/>
        <v>0</v>
      </c>
      <c r="N38" s="43">
        <f t="shared" si="28"/>
        <v>1</v>
      </c>
      <c r="O38" s="43">
        <v>0</v>
      </c>
      <c r="P38" s="43">
        <v>1</v>
      </c>
      <c r="Q38" s="43">
        <v>0</v>
      </c>
      <c r="R38" s="43">
        <f t="shared" si="27"/>
        <v>1</v>
      </c>
      <c r="S38" s="43">
        <v>-1</v>
      </c>
      <c r="T38" s="43">
        <v>0</v>
      </c>
      <c r="U38" s="43">
        <v>1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-316</v>
      </c>
      <c r="C9" s="34">
        <f t="shared" si="0"/>
        <v>-68</v>
      </c>
      <c r="D9" s="34">
        <f t="shared" si="0"/>
        <v>-19</v>
      </c>
      <c r="E9" s="34">
        <f t="shared" si="0"/>
        <v>-201</v>
      </c>
      <c r="F9" s="34">
        <f t="shared" si="0"/>
        <v>163</v>
      </c>
      <c r="G9" s="34">
        <f t="shared" si="0"/>
        <v>9</v>
      </c>
      <c r="H9" s="34">
        <f t="shared" si="0"/>
        <v>364</v>
      </c>
      <c r="I9" s="34">
        <f t="shared" si="0"/>
        <v>12</v>
      </c>
      <c r="J9" s="51">
        <f>K9-L9</f>
        <v>-8.9857081127477656</v>
      </c>
      <c r="K9" s="51">
        <v>7.2869175242680866</v>
      </c>
      <c r="L9" s="51">
        <v>16.272625637015853</v>
      </c>
      <c r="M9" s="34">
        <f t="shared" ref="M9:U9" si="1">M10+M11</f>
        <v>-115</v>
      </c>
      <c r="N9" s="34">
        <f t="shared" si="1"/>
        <v>414</v>
      </c>
      <c r="O9" s="34">
        <f t="shared" si="1"/>
        <v>-6</v>
      </c>
      <c r="P9" s="34">
        <f t="shared" si="1"/>
        <v>228</v>
      </c>
      <c r="Q9" s="34">
        <f t="shared" si="1"/>
        <v>186</v>
      </c>
      <c r="R9" s="34">
        <f>R10+R11</f>
        <v>529</v>
      </c>
      <c r="S9" s="34">
        <f t="shared" si="1"/>
        <v>10</v>
      </c>
      <c r="T9" s="34">
        <f t="shared" si="1"/>
        <v>343</v>
      </c>
      <c r="U9" s="34">
        <f t="shared" si="1"/>
        <v>186</v>
      </c>
      <c r="V9" s="51">
        <v>-5.1410767809253386</v>
      </c>
    </row>
    <row r="10" spans="1:22" ht="15" customHeight="1" x14ac:dyDescent="0.15">
      <c r="A10" s="6" t="s">
        <v>28</v>
      </c>
      <c r="B10" s="35">
        <f t="shared" ref="B10:I10" si="2">B20+B21+B22+B23</f>
        <v>-196</v>
      </c>
      <c r="C10" s="35">
        <f t="shared" si="2"/>
        <v>-11</v>
      </c>
      <c r="D10" s="35">
        <f t="shared" si="2"/>
        <v>1</v>
      </c>
      <c r="E10" s="35">
        <f t="shared" si="2"/>
        <v>-118</v>
      </c>
      <c r="F10" s="35">
        <f t="shared" si="2"/>
        <v>129</v>
      </c>
      <c r="G10" s="35">
        <f t="shared" si="2"/>
        <v>7</v>
      </c>
      <c r="H10" s="35">
        <f t="shared" si="2"/>
        <v>247</v>
      </c>
      <c r="I10" s="35">
        <f t="shared" si="2"/>
        <v>-2</v>
      </c>
      <c r="J10" s="48">
        <f t="shared" ref="J10:J38" si="3">K10-L10</f>
        <v>-7.0742010932408288</v>
      </c>
      <c r="K10" s="48">
        <v>7.7336605171870065</v>
      </c>
      <c r="L10" s="48">
        <v>14.807861610427835</v>
      </c>
      <c r="M10" s="35">
        <f t="shared" ref="M10:U10" si="4">M20+M21+M22+M23</f>
        <v>-78</v>
      </c>
      <c r="N10" s="35">
        <f t="shared" si="4"/>
        <v>306</v>
      </c>
      <c r="O10" s="35">
        <f t="shared" si="4"/>
        <v>10</v>
      </c>
      <c r="P10" s="35">
        <f t="shared" si="4"/>
        <v>193</v>
      </c>
      <c r="Q10" s="35">
        <f t="shared" si="4"/>
        <v>113</v>
      </c>
      <c r="R10" s="35">
        <f t="shared" si="4"/>
        <v>384</v>
      </c>
      <c r="S10" s="35">
        <f t="shared" si="4"/>
        <v>18</v>
      </c>
      <c r="T10" s="35">
        <f t="shared" si="4"/>
        <v>269</v>
      </c>
      <c r="U10" s="35">
        <f t="shared" si="4"/>
        <v>115</v>
      </c>
      <c r="V10" s="48">
        <v>-4.6761668243456356</v>
      </c>
    </row>
    <row r="11" spans="1:22" ht="15" customHeight="1" x14ac:dyDescent="0.15">
      <c r="A11" s="2" t="s">
        <v>27</v>
      </c>
      <c r="B11" s="36">
        <f t="shared" ref="B11:I11" si="5">B12+B13+B14+B15+B16</f>
        <v>-120</v>
      </c>
      <c r="C11" s="36">
        <f t="shared" si="5"/>
        <v>-57</v>
      </c>
      <c r="D11" s="36">
        <f t="shared" si="5"/>
        <v>-20</v>
      </c>
      <c r="E11" s="36">
        <f t="shared" si="5"/>
        <v>-83</v>
      </c>
      <c r="F11" s="36">
        <f t="shared" si="5"/>
        <v>34</v>
      </c>
      <c r="G11" s="36">
        <f t="shared" si="5"/>
        <v>2</v>
      </c>
      <c r="H11" s="36">
        <f t="shared" si="5"/>
        <v>117</v>
      </c>
      <c r="I11" s="36">
        <f t="shared" si="5"/>
        <v>14</v>
      </c>
      <c r="J11" s="53">
        <f t="shared" si="3"/>
        <v>-14.590774411552795</v>
      </c>
      <c r="K11" s="53">
        <v>5.9769437348529504</v>
      </c>
      <c r="L11" s="53">
        <v>20.567718146405745</v>
      </c>
      <c r="M11" s="36">
        <f t="shared" ref="M11:U11" si="6">M12+M13+M14+M15+M16</f>
        <v>-37</v>
      </c>
      <c r="N11" s="36">
        <f t="shared" si="6"/>
        <v>108</v>
      </c>
      <c r="O11" s="36">
        <f t="shared" si="6"/>
        <v>-16</v>
      </c>
      <c r="P11" s="36">
        <f t="shared" si="6"/>
        <v>35</v>
      </c>
      <c r="Q11" s="36">
        <f t="shared" si="6"/>
        <v>73</v>
      </c>
      <c r="R11" s="36">
        <f t="shared" si="6"/>
        <v>145</v>
      </c>
      <c r="S11" s="36">
        <f t="shared" si="6"/>
        <v>-8</v>
      </c>
      <c r="T11" s="36">
        <f t="shared" si="6"/>
        <v>74</v>
      </c>
      <c r="U11" s="36">
        <f t="shared" si="6"/>
        <v>71</v>
      </c>
      <c r="V11" s="53">
        <v>-6.5043211232223328</v>
      </c>
    </row>
    <row r="12" spans="1:22" ht="15" customHeight="1" x14ac:dyDescent="0.15">
      <c r="A12" s="6" t="s">
        <v>26</v>
      </c>
      <c r="B12" s="35">
        <f t="shared" ref="B12:I12" si="7">B24</f>
        <v>-2</v>
      </c>
      <c r="C12" s="35">
        <f t="shared" si="7"/>
        <v>-1</v>
      </c>
      <c r="D12" s="35">
        <f t="shared" si="7"/>
        <v>13</v>
      </c>
      <c r="E12" s="35">
        <f t="shared" si="7"/>
        <v>-3</v>
      </c>
      <c r="F12" s="35">
        <f t="shared" si="7"/>
        <v>5</v>
      </c>
      <c r="G12" s="35">
        <f t="shared" si="7"/>
        <v>2</v>
      </c>
      <c r="H12" s="35">
        <f t="shared" si="7"/>
        <v>8</v>
      </c>
      <c r="I12" s="35">
        <f t="shared" si="7"/>
        <v>-3</v>
      </c>
      <c r="J12" s="48">
        <f t="shared" si="3"/>
        <v>-6.746100199610634</v>
      </c>
      <c r="K12" s="48">
        <v>11.243500332684395</v>
      </c>
      <c r="L12" s="48">
        <v>17.989600532295029</v>
      </c>
      <c r="M12" s="35">
        <f t="shared" ref="M12:U12" si="8">M24</f>
        <v>1</v>
      </c>
      <c r="N12" s="35">
        <f t="shared" si="8"/>
        <v>13</v>
      </c>
      <c r="O12" s="35">
        <f t="shared" si="8"/>
        <v>8</v>
      </c>
      <c r="P12" s="35">
        <f t="shared" si="8"/>
        <v>4</v>
      </c>
      <c r="Q12" s="35">
        <f t="shared" si="8"/>
        <v>9</v>
      </c>
      <c r="R12" s="35">
        <f t="shared" si="8"/>
        <v>12</v>
      </c>
      <c r="S12" s="35">
        <f t="shared" si="8"/>
        <v>0</v>
      </c>
      <c r="T12" s="35">
        <f t="shared" si="8"/>
        <v>7</v>
      </c>
      <c r="U12" s="35">
        <f t="shared" si="8"/>
        <v>5</v>
      </c>
      <c r="V12" s="48">
        <v>2.2487000665368804</v>
      </c>
    </row>
    <row r="13" spans="1:22" ht="15" customHeight="1" x14ac:dyDescent="0.15">
      <c r="A13" s="4" t="s">
        <v>25</v>
      </c>
      <c r="B13" s="37">
        <f t="shared" ref="B13:I13" si="9">B25+B26+B27</f>
        <v>-23</v>
      </c>
      <c r="C13" s="37">
        <f t="shared" si="9"/>
        <v>-3</v>
      </c>
      <c r="D13" s="37">
        <f t="shared" si="9"/>
        <v>3</v>
      </c>
      <c r="E13" s="37">
        <f t="shared" si="9"/>
        <v>-20</v>
      </c>
      <c r="F13" s="37">
        <f t="shared" si="9"/>
        <v>4</v>
      </c>
      <c r="G13" s="37">
        <f t="shared" si="9"/>
        <v>0</v>
      </c>
      <c r="H13" s="37">
        <f t="shared" si="9"/>
        <v>24</v>
      </c>
      <c r="I13" s="37">
        <f t="shared" si="9"/>
        <v>0</v>
      </c>
      <c r="J13" s="49">
        <f t="shared" si="3"/>
        <v>-19.192747770486289</v>
      </c>
      <c r="K13" s="49">
        <v>3.838549554097257</v>
      </c>
      <c r="L13" s="49">
        <v>23.031297324583544</v>
      </c>
      <c r="M13" s="37">
        <f t="shared" ref="M13:U13" si="10">M25+M26+M27</f>
        <v>-3</v>
      </c>
      <c r="N13" s="37">
        <f t="shared" si="10"/>
        <v>12</v>
      </c>
      <c r="O13" s="37">
        <f t="shared" si="10"/>
        <v>-8</v>
      </c>
      <c r="P13" s="37">
        <f t="shared" si="10"/>
        <v>5</v>
      </c>
      <c r="Q13" s="37">
        <f t="shared" si="10"/>
        <v>7</v>
      </c>
      <c r="R13" s="37">
        <f t="shared" si="10"/>
        <v>15</v>
      </c>
      <c r="S13" s="37">
        <f t="shared" si="10"/>
        <v>-11</v>
      </c>
      <c r="T13" s="37">
        <f t="shared" si="10"/>
        <v>7</v>
      </c>
      <c r="U13" s="37">
        <f t="shared" si="10"/>
        <v>8</v>
      </c>
      <c r="V13" s="49">
        <v>-2.8789121655729435</v>
      </c>
    </row>
    <row r="14" spans="1:22" ht="15" customHeight="1" x14ac:dyDescent="0.15">
      <c r="A14" s="4" t="s">
        <v>24</v>
      </c>
      <c r="B14" s="37">
        <f t="shared" ref="B14:I14" si="11">B28+B29+B30+B31</f>
        <v>-63</v>
      </c>
      <c r="C14" s="37">
        <f t="shared" si="11"/>
        <v>-46</v>
      </c>
      <c r="D14" s="37">
        <f t="shared" si="11"/>
        <v>-31</v>
      </c>
      <c r="E14" s="37">
        <f t="shared" si="11"/>
        <v>-32</v>
      </c>
      <c r="F14" s="37">
        <f t="shared" si="11"/>
        <v>15</v>
      </c>
      <c r="G14" s="37">
        <f t="shared" si="11"/>
        <v>5</v>
      </c>
      <c r="H14" s="37">
        <f t="shared" si="11"/>
        <v>47</v>
      </c>
      <c r="I14" s="37">
        <f t="shared" si="11"/>
        <v>15</v>
      </c>
      <c r="J14" s="49">
        <f t="shared" si="3"/>
        <v>-14.862925145829731</v>
      </c>
      <c r="K14" s="49">
        <v>6.9669961621076846</v>
      </c>
      <c r="L14" s="49">
        <v>21.829921307937415</v>
      </c>
      <c r="M14" s="37">
        <f t="shared" ref="M14:U14" si="12">M28+M29+M30+M31</f>
        <v>-31</v>
      </c>
      <c r="N14" s="37">
        <f t="shared" si="12"/>
        <v>39</v>
      </c>
      <c r="O14" s="37">
        <f t="shared" si="12"/>
        <v>-16</v>
      </c>
      <c r="P14" s="37">
        <f t="shared" si="12"/>
        <v>13</v>
      </c>
      <c r="Q14" s="37">
        <f t="shared" si="12"/>
        <v>26</v>
      </c>
      <c r="R14" s="37">
        <f t="shared" si="12"/>
        <v>70</v>
      </c>
      <c r="S14" s="37">
        <f t="shared" si="12"/>
        <v>5</v>
      </c>
      <c r="T14" s="37">
        <f t="shared" si="12"/>
        <v>39</v>
      </c>
      <c r="U14" s="37">
        <f t="shared" si="12"/>
        <v>31</v>
      </c>
      <c r="V14" s="49">
        <v>-14.398458735022555</v>
      </c>
    </row>
    <row r="15" spans="1:22" ht="15" customHeight="1" x14ac:dyDescent="0.15">
      <c r="A15" s="4" t="s">
        <v>23</v>
      </c>
      <c r="B15" s="37">
        <f t="shared" ref="B15:I15" si="13">B32+B33+B34+B35</f>
        <v>-24</v>
      </c>
      <c r="C15" s="37">
        <f t="shared" si="13"/>
        <v>-6</v>
      </c>
      <c r="D15" s="37">
        <f t="shared" si="13"/>
        <v>-10</v>
      </c>
      <c r="E15" s="37">
        <f t="shared" si="13"/>
        <v>-16</v>
      </c>
      <c r="F15" s="37">
        <f t="shared" si="13"/>
        <v>8</v>
      </c>
      <c r="G15" s="37">
        <f t="shared" si="13"/>
        <v>-5</v>
      </c>
      <c r="H15" s="37">
        <f t="shared" si="13"/>
        <v>24</v>
      </c>
      <c r="I15" s="37">
        <f t="shared" si="13"/>
        <v>-1</v>
      </c>
      <c r="J15" s="49">
        <f t="shared" si="3"/>
        <v>-9.7682385055933203</v>
      </c>
      <c r="K15" s="49">
        <v>4.8841192527966593</v>
      </c>
      <c r="L15" s="49">
        <v>14.652357758389979</v>
      </c>
      <c r="M15" s="37">
        <f t="shared" ref="M15:U15" si="14">M32+M33+M34+M35</f>
        <v>-8</v>
      </c>
      <c r="N15" s="37">
        <f t="shared" si="14"/>
        <v>31</v>
      </c>
      <c r="O15" s="37">
        <f t="shared" si="14"/>
        <v>-9</v>
      </c>
      <c r="P15" s="37">
        <f t="shared" si="14"/>
        <v>6</v>
      </c>
      <c r="Q15" s="37">
        <f t="shared" si="14"/>
        <v>25</v>
      </c>
      <c r="R15" s="37">
        <f t="shared" si="14"/>
        <v>39</v>
      </c>
      <c r="S15" s="37">
        <f t="shared" si="14"/>
        <v>-3</v>
      </c>
      <c r="T15" s="37">
        <f t="shared" si="14"/>
        <v>17</v>
      </c>
      <c r="U15" s="37">
        <f t="shared" si="14"/>
        <v>22</v>
      </c>
      <c r="V15" s="49">
        <v>-4.8841192527966584</v>
      </c>
    </row>
    <row r="16" spans="1:22" ht="15" customHeight="1" x14ac:dyDescent="0.15">
      <c r="A16" s="2" t="s">
        <v>22</v>
      </c>
      <c r="B16" s="36">
        <f t="shared" ref="B16:I16" si="15">B36+B37+B38</f>
        <v>-8</v>
      </c>
      <c r="C16" s="36">
        <f t="shared" si="15"/>
        <v>-1</v>
      </c>
      <c r="D16" s="36">
        <f t="shared" si="15"/>
        <v>5</v>
      </c>
      <c r="E16" s="36">
        <f t="shared" si="15"/>
        <v>-12</v>
      </c>
      <c r="F16" s="36">
        <f t="shared" si="15"/>
        <v>2</v>
      </c>
      <c r="G16" s="36">
        <f t="shared" si="15"/>
        <v>0</v>
      </c>
      <c r="H16" s="36">
        <f t="shared" si="15"/>
        <v>14</v>
      </c>
      <c r="I16" s="36">
        <f t="shared" si="15"/>
        <v>3</v>
      </c>
      <c r="J16" s="53">
        <f t="shared" si="3"/>
        <v>-29.211684673869549</v>
      </c>
      <c r="K16" s="53">
        <v>4.8686141123115911</v>
      </c>
      <c r="L16" s="53">
        <v>34.080298786181139</v>
      </c>
      <c r="M16" s="36">
        <f t="shared" ref="M16:U16" si="16">M36+M37+M38</f>
        <v>4</v>
      </c>
      <c r="N16" s="36">
        <f t="shared" si="16"/>
        <v>13</v>
      </c>
      <c r="O16" s="36">
        <f t="shared" si="16"/>
        <v>9</v>
      </c>
      <c r="P16" s="36">
        <f t="shared" si="16"/>
        <v>7</v>
      </c>
      <c r="Q16" s="36">
        <f t="shared" si="16"/>
        <v>6</v>
      </c>
      <c r="R16" s="36">
        <f t="shared" si="16"/>
        <v>9</v>
      </c>
      <c r="S16" s="36">
        <f t="shared" si="16"/>
        <v>1</v>
      </c>
      <c r="T16" s="36">
        <f t="shared" si="16"/>
        <v>4</v>
      </c>
      <c r="U16" s="36">
        <f t="shared" si="16"/>
        <v>5</v>
      </c>
      <c r="V16" s="53">
        <v>9.7372282246231805</v>
      </c>
    </row>
    <row r="17" spans="1:22" ht="15" customHeight="1" x14ac:dyDescent="0.15">
      <c r="A17" s="6" t="s">
        <v>21</v>
      </c>
      <c r="B17" s="35">
        <f t="shared" ref="B17:I17" si="17">B12+B13+B20</f>
        <v>-100</v>
      </c>
      <c r="C17" s="35">
        <f t="shared" si="17"/>
        <v>-1</v>
      </c>
      <c r="D17" s="35">
        <f t="shared" si="17"/>
        <v>53</v>
      </c>
      <c r="E17" s="35">
        <f t="shared" si="17"/>
        <v>-63</v>
      </c>
      <c r="F17" s="35">
        <f t="shared" si="17"/>
        <v>72</v>
      </c>
      <c r="G17" s="35">
        <f t="shared" si="17"/>
        <v>15</v>
      </c>
      <c r="H17" s="35">
        <f t="shared" si="17"/>
        <v>135</v>
      </c>
      <c r="I17" s="35">
        <f t="shared" si="17"/>
        <v>-10</v>
      </c>
      <c r="J17" s="48">
        <f t="shared" si="3"/>
        <v>-7.0340202477002904</v>
      </c>
      <c r="K17" s="48">
        <v>8.0388802830860495</v>
      </c>
      <c r="L17" s="48">
        <v>15.07290053078634</v>
      </c>
      <c r="M17" s="35">
        <f t="shared" ref="M17:U17" si="18">M12+M13+M20</f>
        <v>-37</v>
      </c>
      <c r="N17" s="35">
        <f t="shared" si="18"/>
        <v>142</v>
      </c>
      <c r="O17" s="35">
        <f t="shared" si="18"/>
        <v>24</v>
      </c>
      <c r="P17" s="35">
        <f t="shared" si="18"/>
        <v>96</v>
      </c>
      <c r="Q17" s="35">
        <f t="shared" si="18"/>
        <v>46</v>
      </c>
      <c r="R17" s="35">
        <f t="shared" si="18"/>
        <v>179</v>
      </c>
      <c r="S17" s="35">
        <f t="shared" si="18"/>
        <v>-4</v>
      </c>
      <c r="T17" s="35">
        <f t="shared" si="18"/>
        <v>129</v>
      </c>
      <c r="U17" s="35">
        <f t="shared" si="18"/>
        <v>50</v>
      </c>
      <c r="V17" s="48">
        <v>-4.1310912565858917</v>
      </c>
    </row>
    <row r="18" spans="1:22" ht="15" customHeight="1" x14ac:dyDescent="0.15">
      <c r="A18" s="4" t="s">
        <v>20</v>
      </c>
      <c r="B18" s="37">
        <f t="shared" ref="B18:I18" si="19">B14+B22</f>
        <v>-97</v>
      </c>
      <c r="C18" s="37">
        <f t="shared" si="19"/>
        <v>-53</v>
      </c>
      <c r="D18" s="37">
        <f t="shared" si="19"/>
        <v>-35</v>
      </c>
      <c r="E18" s="37">
        <f t="shared" si="19"/>
        <v>-60</v>
      </c>
      <c r="F18" s="37">
        <f t="shared" si="19"/>
        <v>24</v>
      </c>
      <c r="G18" s="37">
        <f t="shared" si="19"/>
        <v>-1</v>
      </c>
      <c r="H18" s="37">
        <f t="shared" si="19"/>
        <v>84</v>
      </c>
      <c r="I18" s="37">
        <f t="shared" si="19"/>
        <v>26</v>
      </c>
      <c r="J18" s="49">
        <f t="shared" si="3"/>
        <v>-14.745171124780505</v>
      </c>
      <c r="K18" s="49">
        <v>5.8980684499122011</v>
      </c>
      <c r="L18" s="49">
        <v>20.643239574692707</v>
      </c>
      <c r="M18" s="37">
        <f t="shared" ref="M18:U18" si="20">M14+M22</f>
        <v>-37</v>
      </c>
      <c r="N18" s="37">
        <f t="shared" si="20"/>
        <v>67</v>
      </c>
      <c r="O18" s="37">
        <f t="shared" si="20"/>
        <v>-18</v>
      </c>
      <c r="P18" s="37">
        <f t="shared" si="20"/>
        <v>21</v>
      </c>
      <c r="Q18" s="37">
        <f t="shared" si="20"/>
        <v>46</v>
      </c>
      <c r="R18" s="37">
        <f t="shared" si="20"/>
        <v>104</v>
      </c>
      <c r="S18" s="37">
        <f t="shared" si="20"/>
        <v>-10</v>
      </c>
      <c r="T18" s="37">
        <f t="shared" si="20"/>
        <v>57</v>
      </c>
      <c r="U18" s="37">
        <f t="shared" si="20"/>
        <v>47</v>
      </c>
      <c r="V18" s="49">
        <v>-9.0928555269479787</v>
      </c>
    </row>
    <row r="19" spans="1:22" ht="15" customHeight="1" x14ac:dyDescent="0.15">
      <c r="A19" s="2" t="s">
        <v>19</v>
      </c>
      <c r="B19" s="36">
        <f t="shared" ref="B19:I19" si="21">B15+B16+B21+B23</f>
        <v>-119</v>
      </c>
      <c r="C19" s="36">
        <f t="shared" si="21"/>
        <v>-14</v>
      </c>
      <c r="D19" s="36">
        <f t="shared" si="21"/>
        <v>-37</v>
      </c>
      <c r="E19" s="36">
        <f t="shared" si="21"/>
        <v>-78</v>
      </c>
      <c r="F19" s="36">
        <f t="shared" si="21"/>
        <v>67</v>
      </c>
      <c r="G19" s="36">
        <f t="shared" si="21"/>
        <v>-5</v>
      </c>
      <c r="H19" s="36">
        <f t="shared" si="21"/>
        <v>145</v>
      </c>
      <c r="I19" s="36">
        <f t="shared" si="21"/>
        <v>-4</v>
      </c>
      <c r="J19" s="53">
        <f t="shared" si="3"/>
        <v>-8.3482685333320816</v>
      </c>
      <c r="K19" s="53">
        <v>7.1709486119647368</v>
      </c>
      <c r="L19" s="53">
        <v>15.519217145296819</v>
      </c>
      <c r="M19" s="36">
        <f t="shared" ref="M19:U19" si="22">M15+M16+M21+M23</f>
        <v>-41</v>
      </c>
      <c r="N19" s="36">
        <f t="shared" si="22"/>
        <v>205</v>
      </c>
      <c r="O19" s="36">
        <f t="shared" si="22"/>
        <v>-12</v>
      </c>
      <c r="P19" s="36">
        <f t="shared" si="22"/>
        <v>111</v>
      </c>
      <c r="Q19" s="36">
        <f t="shared" si="22"/>
        <v>94</v>
      </c>
      <c r="R19" s="36">
        <f t="shared" si="22"/>
        <v>246</v>
      </c>
      <c r="S19" s="36">
        <f t="shared" si="22"/>
        <v>24</v>
      </c>
      <c r="T19" s="36">
        <f t="shared" si="22"/>
        <v>157</v>
      </c>
      <c r="U19" s="36">
        <f t="shared" si="22"/>
        <v>89</v>
      </c>
      <c r="V19" s="53">
        <v>-4.3881924341873813</v>
      </c>
    </row>
    <row r="20" spans="1:22" ht="15" customHeight="1" x14ac:dyDescent="0.15">
      <c r="A20" s="5" t="s">
        <v>18</v>
      </c>
      <c r="B20" s="40">
        <f>E20+M20</f>
        <v>-75</v>
      </c>
      <c r="C20" s="40">
        <v>3</v>
      </c>
      <c r="D20" s="40">
        <f>G20-I20+O20-S20</f>
        <v>37</v>
      </c>
      <c r="E20" s="40">
        <f>F20-H20</f>
        <v>-40</v>
      </c>
      <c r="F20" s="40">
        <v>63</v>
      </c>
      <c r="G20" s="40">
        <v>13</v>
      </c>
      <c r="H20" s="40">
        <v>103</v>
      </c>
      <c r="I20" s="40">
        <v>-7</v>
      </c>
      <c r="J20" s="61">
        <f t="shared" si="3"/>
        <v>-5.3549605273389069</v>
      </c>
      <c r="K20" s="61">
        <v>8.4340628305587781</v>
      </c>
      <c r="L20" s="61">
        <v>13.789023357897685</v>
      </c>
      <c r="M20" s="40">
        <f>N20-R20</f>
        <v>-35</v>
      </c>
      <c r="N20" s="40">
        <f>SUM(P20:Q20)</f>
        <v>117</v>
      </c>
      <c r="O20" s="41">
        <v>24</v>
      </c>
      <c r="P20" s="41">
        <v>87</v>
      </c>
      <c r="Q20" s="41">
        <v>30</v>
      </c>
      <c r="R20" s="41">
        <f>SUM(T20:U20)</f>
        <v>152</v>
      </c>
      <c r="S20" s="41">
        <v>7</v>
      </c>
      <c r="T20" s="41">
        <v>115</v>
      </c>
      <c r="U20" s="41">
        <v>37</v>
      </c>
      <c r="V20" s="52">
        <v>-4.685590461421544</v>
      </c>
    </row>
    <row r="21" spans="1:22" ht="15" customHeight="1" x14ac:dyDescent="0.15">
      <c r="A21" s="3" t="s">
        <v>17</v>
      </c>
      <c r="B21" s="42">
        <f t="shared" ref="B21:B38" si="23">E21+M21</f>
        <v>-71</v>
      </c>
      <c r="C21" s="42">
        <v>-20</v>
      </c>
      <c r="D21" s="42">
        <f t="shared" ref="D21:D38" si="24">G21-I21+O21-S21</f>
        <v>-43</v>
      </c>
      <c r="E21" s="42">
        <f t="shared" ref="E21:E38" si="25">F21-H21</f>
        <v>-31</v>
      </c>
      <c r="F21" s="42">
        <v>48</v>
      </c>
      <c r="G21" s="42">
        <v>-2</v>
      </c>
      <c r="H21" s="42">
        <v>79</v>
      </c>
      <c r="I21" s="42">
        <v>-4</v>
      </c>
      <c r="J21" s="62">
        <f t="shared" si="3"/>
        <v>-5.190909874977752</v>
      </c>
      <c r="K21" s="62">
        <v>8.0375378709332903</v>
      </c>
      <c r="L21" s="62">
        <v>13.228447745911042</v>
      </c>
      <c r="M21" s="42">
        <f t="shared" ref="M21:M38" si="26">N21-R21</f>
        <v>-40</v>
      </c>
      <c r="N21" s="42">
        <f>SUM(P21:Q21)</f>
        <v>120</v>
      </c>
      <c r="O21" s="42">
        <v>-27</v>
      </c>
      <c r="P21" s="42">
        <v>74</v>
      </c>
      <c r="Q21" s="42">
        <v>46</v>
      </c>
      <c r="R21" s="42">
        <f t="shared" ref="R21:R38" si="27">SUM(T21:U21)</f>
        <v>160</v>
      </c>
      <c r="S21" s="42">
        <v>18</v>
      </c>
      <c r="T21" s="42">
        <v>112</v>
      </c>
      <c r="U21" s="42">
        <v>48</v>
      </c>
      <c r="V21" s="49">
        <v>-6.697948225777747</v>
      </c>
    </row>
    <row r="22" spans="1:22" ht="15" customHeight="1" x14ac:dyDescent="0.15">
      <c r="A22" s="3" t="s">
        <v>16</v>
      </c>
      <c r="B22" s="42">
        <f t="shared" si="23"/>
        <v>-34</v>
      </c>
      <c r="C22" s="42">
        <v>-7</v>
      </c>
      <c r="D22" s="42">
        <f t="shared" si="24"/>
        <v>-4</v>
      </c>
      <c r="E22" s="42">
        <f t="shared" si="25"/>
        <v>-28</v>
      </c>
      <c r="F22" s="42">
        <v>9</v>
      </c>
      <c r="G22" s="42">
        <v>-6</v>
      </c>
      <c r="H22" s="42">
        <v>37</v>
      </c>
      <c r="I22" s="42">
        <v>11</v>
      </c>
      <c r="J22" s="62">
        <f t="shared" si="3"/>
        <v>-14.612859316198254</v>
      </c>
      <c r="K22" s="62">
        <v>4.6969904944922964</v>
      </c>
      <c r="L22" s="62">
        <v>19.309849810690551</v>
      </c>
      <c r="M22" s="42">
        <f t="shared" si="26"/>
        <v>-6</v>
      </c>
      <c r="N22" s="42">
        <f t="shared" ref="N22:N38" si="28">SUM(P22:Q22)</f>
        <v>28</v>
      </c>
      <c r="O22" s="42">
        <v>-2</v>
      </c>
      <c r="P22" s="42">
        <v>8</v>
      </c>
      <c r="Q22" s="42">
        <v>20</v>
      </c>
      <c r="R22" s="42">
        <f t="shared" si="27"/>
        <v>34</v>
      </c>
      <c r="S22" s="42">
        <v>-15</v>
      </c>
      <c r="T22" s="42">
        <v>18</v>
      </c>
      <c r="U22" s="42">
        <v>16</v>
      </c>
      <c r="V22" s="49">
        <v>-3.1313269963281982</v>
      </c>
    </row>
    <row r="23" spans="1:22" ht="15" customHeight="1" x14ac:dyDescent="0.15">
      <c r="A23" s="1" t="s">
        <v>15</v>
      </c>
      <c r="B23" s="43">
        <f t="shared" si="23"/>
        <v>-16</v>
      </c>
      <c r="C23" s="43">
        <v>13</v>
      </c>
      <c r="D23" s="43">
        <f t="shared" si="24"/>
        <v>11</v>
      </c>
      <c r="E23" s="43">
        <f t="shared" si="25"/>
        <v>-19</v>
      </c>
      <c r="F23" s="43">
        <v>9</v>
      </c>
      <c r="G23" s="43">
        <v>2</v>
      </c>
      <c r="H23" s="43">
        <v>28</v>
      </c>
      <c r="I23" s="43">
        <v>-2</v>
      </c>
      <c r="J23" s="63">
        <f t="shared" si="3"/>
        <v>-14.366506463374215</v>
      </c>
      <c r="K23" s="63">
        <v>6.8051872721246278</v>
      </c>
      <c r="L23" s="63">
        <v>21.171693735498842</v>
      </c>
      <c r="M23" s="43">
        <f t="shared" si="26"/>
        <v>3</v>
      </c>
      <c r="N23" s="43">
        <f t="shared" si="28"/>
        <v>41</v>
      </c>
      <c r="O23" s="43">
        <v>15</v>
      </c>
      <c r="P23" s="43">
        <v>24</v>
      </c>
      <c r="Q23" s="43">
        <v>17</v>
      </c>
      <c r="R23" s="43">
        <f t="shared" si="27"/>
        <v>38</v>
      </c>
      <c r="S23" s="47">
        <v>8</v>
      </c>
      <c r="T23" s="47">
        <v>24</v>
      </c>
      <c r="U23" s="47">
        <v>14</v>
      </c>
      <c r="V23" s="54">
        <v>2.2683957573748721</v>
      </c>
    </row>
    <row r="24" spans="1:22" ht="15" customHeight="1" x14ac:dyDescent="0.15">
      <c r="A24" s="7" t="s">
        <v>14</v>
      </c>
      <c r="B24" s="45">
        <f t="shared" si="23"/>
        <v>-2</v>
      </c>
      <c r="C24" s="45">
        <v>-1</v>
      </c>
      <c r="D24" s="45">
        <f t="shared" si="24"/>
        <v>13</v>
      </c>
      <c r="E24" s="40">
        <f t="shared" si="25"/>
        <v>-3</v>
      </c>
      <c r="F24" s="45">
        <v>5</v>
      </c>
      <c r="G24" s="45">
        <v>2</v>
      </c>
      <c r="H24" s="45">
        <v>8</v>
      </c>
      <c r="I24" s="46">
        <v>-3</v>
      </c>
      <c r="J24" s="73">
        <f t="shared" si="3"/>
        <v>-6.746100199610634</v>
      </c>
      <c r="K24" s="73">
        <v>11.243500332684395</v>
      </c>
      <c r="L24" s="73">
        <v>17.989600532295029</v>
      </c>
      <c r="M24" s="40">
        <f t="shared" si="26"/>
        <v>1</v>
      </c>
      <c r="N24" s="45">
        <f t="shared" si="28"/>
        <v>13</v>
      </c>
      <c r="O24" s="45">
        <v>8</v>
      </c>
      <c r="P24" s="45">
        <v>4</v>
      </c>
      <c r="Q24" s="45">
        <v>9</v>
      </c>
      <c r="R24" s="45">
        <f t="shared" si="27"/>
        <v>12</v>
      </c>
      <c r="S24" s="45">
        <v>0</v>
      </c>
      <c r="T24" s="45">
        <v>7</v>
      </c>
      <c r="U24" s="45">
        <v>5</v>
      </c>
      <c r="V24" s="51">
        <v>2.2487000665368804</v>
      </c>
    </row>
    <row r="25" spans="1:22" ht="15" customHeight="1" x14ac:dyDescent="0.15">
      <c r="A25" s="5" t="s">
        <v>13</v>
      </c>
      <c r="B25" s="40">
        <f t="shared" si="23"/>
        <v>3</v>
      </c>
      <c r="C25" s="40">
        <v>6</v>
      </c>
      <c r="D25" s="40">
        <f t="shared" si="24"/>
        <v>3</v>
      </c>
      <c r="E25" s="40">
        <f t="shared" si="25"/>
        <v>-1</v>
      </c>
      <c r="F25" s="40">
        <v>1</v>
      </c>
      <c r="G25" s="40">
        <v>1</v>
      </c>
      <c r="H25" s="40">
        <v>2</v>
      </c>
      <c r="I25" s="40">
        <v>1</v>
      </c>
      <c r="J25" s="61">
        <f t="shared" si="3"/>
        <v>-8.1524166890020542</v>
      </c>
      <c r="K25" s="61">
        <v>8.1524166890020542</v>
      </c>
      <c r="L25" s="61">
        <v>16.304833378004108</v>
      </c>
      <c r="M25" s="40">
        <f t="shared" si="26"/>
        <v>4</v>
      </c>
      <c r="N25" s="40">
        <f t="shared" si="28"/>
        <v>4</v>
      </c>
      <c r="O25" s="40">
        <v>1</v>
      </c>
      <c r="P25" s="40">
        <v>3</v>
      </c>
      <c r="Q25" s="40">
        <v>1</v>
      </c>
      <c r="R25" s="40">
        <f t="shared" si="27"/>
        <v>0</v>
      </c>
      <c r="S25" s="41">
        <v>-2</v>
      </c>
      <c r="T25" s="41">
        <v>0</v>
      </c>
      <c r="U25" s="41">
        <v>0</v>
      </c>
      <c r="V25" s="52">
        <v>32.609666756008217</v>
      </c>
    </row>
    <row r="26" spans="1:22" ht="15" customHeight="1" x14ac:dyDescent="0.15">
      <c r="A26" s="3" t="s">
        <v>12</v>
      </c>
      <c r="B26" s="42">
        <f t="shared" si="23"/>
        <v>-11</v>
      </c>
      <c r="C26" s="42">
        <v>-3</v>
      </c>
      <c r="D26" s="42">
        <f t="shared" si="24"/>
        <v>-1</v>
      </c>
      <c r="E26" s="42">
        <f t="shared" si="25"/>
        <v>-5</v>
      </c>
      <c r="F26" s="42">
        <v>1</v>
      </c>
      <c r="G26" s="42">
        <v>1</v>
      </c>
      <c r="H26" s="42">
        <v>6</v>
      </c>
      <c r="I26" s="42">
        <v>-3</v>
      </c>
      <c r="J26" s="62">
        <f t="shared" si="3"/>
        <v>-18.396435627595661</v>
      </c>
      <c r="K26" s="62">
        <v>3.679287125519132</v>
      </c>
      <c r="L26" s="62">
        <v>22.075722753114793</v>
      </c>
      <c r="M26" s="42">
        <f t="shared" si="26"/>
        <v>-6</v>
      </c>
      <c r="N26" s="42">
        <f t="shared" si="28"/>
        <v>1</v>
      </c>
      <c r="O26" s="42">
        <v>-5</v>
      </c>
      <c r="P26" s="42">
        <v>1</v>
      </c>
      <c r="Q26" s="42">
        <v>0</v>
      </c>
      <c r="R26" s="42">
        <f t="shared" si="27"/>
        <v>7</v>
      </c>
      <c r="S26" s="42">
        <v>0</v>
      </c>
      <c r="T26" s="42">
        <v>3</v>
      </c>
      <c r="U26" s="42">
        <v>4</v>
      </c>
      <c r="V26" s="49">
        <v>-22.075722753114793</v>
      </c>
    </row>
    <row r="27" spans="1:22" ht="15" customHeight="1" x14ac:dyDescent="0.15">
      <c r="A27" s="1" t="s">
        <v>11</v>
      </c>
      <c r="B27" s="43">
        <f t="shared" si="23"/>
        <v>-15</v>
      </c>
      <c r="C27" s="43">
        <v>-6</v>
      </c>
      <c r="D27" s="43">
        <f t="shared" si="24"/>
        <v>1</v>
      </c>
      <c r="E27" s="43">
        <f t="shared" si="25"/>
        <v>-14</v>
      </c>
      <c r="F27" s="43">
        <v>2</v>
      </c>
      <c r="G27" s="43">
        <v>-2</v>
      </c>
      <c r="H27" s="43">
        <v>16</v>
      </c>
      <c r="I27" s="43">
        <v>2</v>
      </c>
      <c r="J27" s="63">
        <f t="shared" si="3"/>
        <v>-21.61809997630893</v>
      </c>
      <c r="K27" s="63">
        <v>3.0882999966155613</v>
      </c>
      <c r="L27" s="63">
        <v>24.706399972924491</v>
      </c>
      <c r="M27" s="43">
        <f t="shared" si="26"/>
        <v>-1</v>
      </c>
      <c r="N27" s="43">
        <f t="shared" si="28"/>
        <v>7</v>
      </c>
      <c r="O27" s="47">
        <v>-4</v>
      </c>
      <c r="P27" s="47">
        <v>1</v>
      </c>
      <c r="Q27" s="47">
        <v>6</v>
      </c>
      <c r="R27" s="47">
        <f t="shared" si="27"/>
        <v>8</v>
      </c>
      <c r="S27" s="47">
        <v>-9</v>
      </c>
      <c r="T27" s="47">
        <v>4</v>
      </c>
      <c r="U27" s="47">
        <v>4</v>
      </c>
      <c r="V27" s="54">
        <v>-1.5441499983077804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-6</v>
      </c>
      <c r="D28" s="40">
        <f t="shared" si="24"/>
        <v>-4</v>
      </c>
      <c r="E28" s="40">
        <f t="shared" si="25"/>
        <v>-3</v>
      </c>
      <c r="F28" s="40">
        <v>2</v>
      </c>
      <c r="G28" s="40">
        <v>0</v>
      </c>
      <c r="H28" s="40">
        <v>5</v>
      </c>
      <c r="I28" s="40">
        <v>0</v>
      </c>
      <c r="J28" s="61">
        <f t="shared" si="3"/>
        <v>-11.999736992065928</v>
      </c>
      <c r="K28" s="61">
        <v>7.9998246613772839</v>
      </c>
      <c r="L28" s="61">
        <v>19.999561653443212</v>
      </c>
      <c r="M28" s="40">
        <f t="shared" si="26"/>
        <v>-3</v>
      </c>
      <c r="N28" s="40">
        <f t="shared" si="28"/>
        <v>2</v>
      </c>
      <c r="O28" s="40">
        <v>-2</v>
      </c>
      <c r="P28" s="40">
        <v>1</v>
      </c>
      <c r="Q28" s="40">
        <v>1</v>
      </c>
      <c r="R28" s="40">
        <f t="shared" si="27"/>
        <v>5</v>
      </c>
      <c r="S28" s="40">
        <v>2</v>
      </c>
      <c r="T28" s="40">
        <v>1</v>
      </c>
      <c r="U28" s="40">
        <v>4</v>
      </c>
      <c r="V28" s="48">
        <v>-11.999736992065928</v>
      </c>
    </row>
    <row r="29" spans="1:22" ht="15" customHeight="1" x14ac:dyDescent="0.15">
      <c r="A29" s="3" t="s">
        <v>9</v>
      </c>
      <c r="B29" s="42">
        <f t="shared" si="23"/>
        <v>-10</v>
      </c>
      <c r="C29" s="42">
        <v>4</v>
      </c>
      <c r="D29" s="42">
        <f t="shared" si="24"/>
        <v>0</v>
      </c>
      <c r="E29" s="42">
        <f t="shared" si="25"/>
        <v>-15</v>
      </c>
      <c r="F29" s="42">
        <v>4</v>
      </c>
      <c r="G29" s="42">
        <v>3</v>
      </c>
      <c r="H29" s="42">
        <v>19</v>
      </c>
      <c r="I29" s="42">
        <v>3</v>
      </c>
      <c r="J29" s="62">
        <f t="shared" si="3"/>
        <v>-23.047585370781977</v>
      </c>
      <c r="K29" s="62">
        <v>6.1460227655418604</v>
      </c>
      <c r="L29" s="62">
        <v>29.193608136323839</v>
      </c>
      <c r="M29" s="42">
        <f t="shared" si="26"/>
        <v>5</v>
      </c>
      <c r="N29" s="42">
        <f t="shared" si="28"/>
        <v>21</v>
      </c>
      <c r="O29" s="42">
        <v>1</v>
      </c>
      <c r="P29" s="42">
        <v>7</v>
      </c>
      <c r="Q29" s="42">
        <v>14</v>
      </c>
      <c r="R29" s="42">
        <f t="shared" si="27"/>
        <v>16</v>
      </c>
      <c r="S29" s="42">
        <v>1</v>
      </c>
      <c r="T29" s="42">
        <v>10</v>
      </c>
      <c r="U29" s="42">
        <v>6</v>
      </c>
      <c r="V29" s="49">
        <v>7.6825284569273187</v>
      </c>
    </row>
    <row r="30" spans="1:22" ht="15" customHeight="1" x14ac:dyDescent="0.15">
      <c r="A30" s="3" t="s">
        <v>8</v>
      </c>
      <c r="B30" s="42">
        <f t="shared" si="23"/>
        <v>-38</v>
      </c>
      <c r="C30" s="42">
        <v>-49</v>
      </c>
      <c r="D30" s="42">
        <f t="shared" si="24"/>
        <v>-13</v>
      </c>
      <c r="E30" s="42">
        <f t="shared" si="25"/>
        <v>-9</v>
      </c>
      <c r="F30" s="42">
        <v>5</v>
      </c>
      <c r="G30" s="42">
        <v>4</v>
      </c>
      <c r="H30" s="42">
        <v>14</v>
      </c>
      <c r="I30" s="42">
        <v>6</v>
      </c>
      <c r="J30" s="62">
        <f t="shared" si="3"/>
        <v>-13.28518045197923</v>
      </c>
      <c r="K30" s="62">
        <v>7.3806558066551267</v>
      </c>
      <c r="L30" s="62">
        <v>20.665836258634357</v>
      </c>
      <c r="M30" s="42">
        <f t="shared" si="26"/>
        <v>-29</v>
      </c>
      <c r="N30" s="42">
        <f t="shared" si="28"/>
        <v>4</v>
      </c>
      <c r="O30" s="42">
        <v>-9</v>
      </c>
      <c r="P30" s="42">
        <v>2</v>
      </c>
      <c r="Q30" s="42">
        <v>2</v>
      </c>
      <c r="R30" s="42">
        <f t="shared" si="27"/>
        <v>33</v>
      </c>
      <c r="S30" s="42">
        <v>2</v>
      </c>
      <c r="T30" s="42">
        <v>24</v>
      </c>
      <c r="U30" s="42">
        <v>9</v>
      </c>
      <c r="V30" s="49">
        <v>-42.80780367859974</v>
      </c>
    </row>
    <row r="31" spans="1:22" ht="15" customHeight="1" x14ac:dyDescent="0.15">
      <c r="A31" s="1" t="s">
        <v>7</v>
      </c>
      <c r="B31" s="43">
        <f t="shared" si="23"/>
        <v>-9</v>
      </c>
      <c r="C31" s="43">
        <v>5</v>
      </c>
      <c r="D31" s="43">
        <f t="shared" si="24"/>
        <v>-14</v>
      </c>
      <c r="E31" s="43">
        <f t="shared" si="25"/>
        <v>-5</v>
      </c>
      <c r="F31" s="43">
        <v>4</v>
      </c>
      <c r="G31" s="43">
        <v>-2</v>
      </c>
      <c r="H31" s="43">
        <v>9</v>
      </c>
      <c r="I31" s="43">
        <v>6</v>
      </c>
      <c r="J31" s="63">
        <f t="shared" si="3"/>
        <v>-8.6997559301350051</v>
      </c>
      <c r="K31" s="63">
        <v>6.9598047441080002</v>
      </c>
      <c r="L31" s="63">
        <v>15.659560674243005</v>
      </c>
      <c r="M31" s="43">
        <f t="shared" si="26"/>
        <v>-4</v>
      </c>
      <c r="N31" s="43">
        <f t="shared" si="28"/>
        <v>12</v>
      </c>
      <c r="O31" s="43">
        <v>-6</v>
      </c>
      <c r="P31" s="43">
        <v>3</v>
      </c>
      <c r="Q31" s="43">
        <v>9</v>
      </c>
      <c r="R31" s="43">
        <f t="shared" si="27"/>
        <v>16</v>
      </c>
      <c r="S31" s="43">
        <v>0</v>
      </c>
      <c r="T31" s="43">
        <v>4</v>
      </c>
      <c r="U31" s="43">
        <v>12</v>
      </c>
      <c r="V31" s="53">
        <v>-6.9598047441079984</v>
      </c>
    </row>
    <row r="32" spans="1:22" ht="15" customHeight="1" x14ac:dyDescent="0.15">
      <c r="A32" s="5" t="s">
        <v>6</v>
      </c>
      <c r="B32" s="40">
        <f t="shared" si="23"/>
        <v>1</v>
      </c>
      <c r="C32" s="40">
        <v>8</v>
      </c>
      <c r="D32" s="40">
        <f t="shared" si="24"/>
        <v>1</v>
      </c>
      <c r="E32" s="40">
        <f t="shared" si="25"/>
        <v>1</v>
      </c>
      <c r="F32" s="40">
        <v>1</v>
      </c>
      <c r="G32" s="40">
        <v>1</v>
      </c>
      <c r="H32" s="40">
        <v>0</v>
      </c>
      <c r="I32" s="40">
        <v>-3</v>
      </c>
      <c r="J32" s="61">
        <f t="shared" si="3"/>
        <v>6.8899124131682266</v>
      </c>
      <c r="K32" s="61">
        <v>6.8899124131682266</v>
      </c>
      <c r="L32" s="61">
        <v>0</v>
      </c>
      <c r="M32" s="40">
        <f t="shared" si="26"/>
        <v>0</v>
      </c>
      <c r="N32" s="40">
        <f t="shared" si="28"/>
        <v>9</v>
      </c>
      <c r="O32" s="41">
        <v>4</v>
      </c>
      <c r="P32" s="41">
        <v>1</v>
      </c>
      <c r="Q32" s="41">
        <v>8</v>
      </c>
      <c r="R32" s="41">
        <f t="shared" si="27"/>
        <v>9</v>
      </c>
      <c r="S32" s="41">
        <v>7</v>
      </c>
      <c r="T32" s="41">
        <v>1</v>
      </c>
      <c r="U32" s="41">
        <v>8</v>
      </c>
      <c r="V32" s="52">
        <v>0</v>
      </c>
    </row>
    <row r="33" spans="1:22" ht="15" customHeight="1" x14ac:dyDescent="0.15">
      <c r="A33" s="3" t="s">
        <v>5</v>
      </c>
      <c r="B33" s="42">
        <f t="shared" si="23"/>
        <v>-10</v>
      </c>
      <c r="C33" s="42">
        <v>0</v>
      </c>
      <c r="D33" s="42">
        <f t="shared" si="24"/>
        <v>-8</v>
      </c>
      <c r="E33" s="42">
        <f>F33-H33</f>
        <v>-4</v>
      </c>
      <c r="F33" s="42">
        <v>4</v>
      </c>
      <c r="G33" s="42">
        <v>-3</v>
      </c>
      <c r="H33" s="42">
        <v>8</v>
      </c>
      <c r="I33" s="42">
        <v>-3</v>
      </c>
      <c r="J33" s="62">
        <f t="shared" si="3"/>
        <v>-6.3333969564991062</v>
      </c>
      <c r="K33" s="62">
        <v>6.3333969564991062</v>
      </c>
      <c r="L33" s="62">
        <v>12.666793912998212</v>
      </c>
      <c r="M33" s="42">
        <f>N33-R33</f>
        <v>-6</v>
      </c>
      <c r="N33" s="42">
        <f t="shared" si="28"/>
        <v>13</v>
      </c>
      <c r="O33" s="42">
        <v>-1</v>
      </c>
      <c r="P33" s="42">
        <v>5</v>
      </c>
      <c r="Q33" s="42">
        <v>8</v>
      </c>
      <c r="R33" s="42">
        <f t="shared" si="27"/>
        <v>19</v>
      </c>
      <c r="S33" s="42">
        <v>7</v>
      </c>
      <c r="T33" s="42">
        <v>11</v>
      </c>
      <c r="U33" s="42">
        <v>8</v>
      </c>
      <c r="V33" s="49">
        <v>-9.5000954347486548</v>
      </c>
    </row>
    <row r="34" spans="1:22" ht="15" customHeight="1" x14ac:dyDescent="0.15">
      <c r="A34" s="3" t="s">
        <v>4</v>
      </c>
      <c r="B34" s="42">
        <f t="shared" si="23"/>
        <v>-9</v>
      </c>
      <c r="C34" s="42">
        <v>-3</v>
      </c>
      <c r="D34" s="42">
        <f t="shared" si="24"/>
        <v>-2</v>
      </c>
      <c r="E34" s="42">
        <f t="shared" si="25"/>
        <v>-8</v>
      </c>
      <c r="F34" s="42">
        <v>2</v>
      </c>
      <c r="G34" s="42">
        <v>-2</v>
      </c>
      <c r="H34" s="42">
        <v>10</v>
      </c>
      <c r="I34" s="42">
        <v>4</v>
      </c>
      <c r="J34" s="62">
        <f t="shared" si="3"/>
        <v>-18.763172775407398</v>
      </c>
      <c r="K34" s="62">
        <v>4.6907931938518477</v>
      </c>
      <c r="L34" s="62">
        <v>23.453965969259244</v>
      </c>
      <c r="M34" s="42">
        <f t="shared" si="26"/>
        <v>-1</v>
      </c>
      <c r="N34" s="42">
        <f t="shared" si="28"/>
        <v>5</v>
      </c>
      <c r="O34" s="42">
        <v>-5</v>
      </c>
      <c r="P34" s="42">
        <v>0</v>
      </c>
      <c r="Q34" s="42">
        <v>5</v>
      </c>
      <c r="R34" s="42">
        <f t="shared" si="27"/>
        <v>6</v>
      </c>
      <c r="S34" s="42">
        <v>-9</v>
      </c>
      <c r="T34" s="42">
        <v>2</v>
      </c>
      <c r="U34" s="42">
        <v>4</v>
      </c>
      <c r="V34" s="49">
        <v>-2.3453965969259212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-11</v>
      </c>
      <c r="D35" s="43">
        <f t="shared" si="24"/>
        <v>-1</v>
      </c>
      <c r="E35" s="43">
        <f t="shared" si="25"/>
        <v>-5</v>
      </c>
      <c r="F35" s="43">
        <v>1</v>
      </c>
      <c r="G35" s="43">
        <v>-1</v>
      </c>
      <c r="H35" s="43">
        <v>6</v>
      </c>
      <c r="I35" s="43">
        <v>1</v>
      </c>
      <c r="J35" s="63">
        <f t="shared" si="3"/>
        <v>-11.497366630547084</v>
      </c>
      <c r="K35" s="63">
        <v>2.2994733261094171</v>
      </c>
      <c r="L35" s="63">
        <v>13.796839956656502</v>
      </c>
      <c r="M35" s="43">
        <f t="shared" si="26"/>
        <v>-1</v>
      </c>
      <c r="N35" s="43">
        <f t="shared" si="28"/>
        <v>4</v>
      </c>
      <c r="O35" s="47">
        <v>-7</v>
      </c>
      <c r="P35" s="47">
        <v>0</v>
      </c>
      <c r="Q35" s="47">
        <v>4</v>
      </c>
      <c r="R35" s="47">
        <f t="shared" si="27"/>
        <v>5</v>
      </c>
      <c r="S35" s="47">
        <v>-8</v>
      </c>
      <c r="T35" s="47">
        <v>3</v>
      </c>
      <c r="U35" s="47">
        <v>2</v>
      </c>
      <c r="V35" s="54">
        <v>-2.2994733261094176</v>
      </c>
    </row>
    <row r="36" spans="1:22" ht="15" customHeight="1" x14ac:dyDescent="0.15">
      <c r="A36" s="5" t="s">
        <v>2</v>
      </c>
      <c r="B36" s="40">
        <f t="shared" si="23"/>
        <v>0</v>
      </c>
      <c r="C36" s="40">
        <v>4</v>
      </c>
      <c r="D36" s="40">
        <f t="shared" si="24"/>
        <v>7</v>
      </c>
      <c r="E36" s="40">
        <f t="shared" si="25"/>
        <v>-3</v>
      </c>
      <c r="F36" s="40">
        <v>1</v>
      </c>
      <c r="G36" s="40">
        <v>1</v>
      </c>
      <c r="H36" s="40">
        <v>4</v>
      </c>
      <c r="I36" s="40">
        <v>-2</v>
      </c>
      <c r="J36" s="61">
        <f t="shared" si="3"/>
        <v>-17.311705558717509</v>
      </c>
      <c r="K36" s="61">
        <v>5.7705685195725032</v>
      </c>
      <c r="L36" s="61">
        <v>23.082274078290013</v>
      </c>
      <c r="M36" s="40">
        <f t="shared" si="26"/>
        <v>3</v>
      </c>
      <c r="N36" s="40">
        <f t="shared" si="28"/>
        <v>6</v>
      </c>
      <c r="O36" s="40">
        <v>6</v>
      </c>
      <c r="P36" s="40">
        <v>2</v>
      </c>
      <c r="Q36" s="40">
        <v>4</v>
      </c>
      <c r="R36" s="40">
        <f t="shared" si="27"/>
        <v>3</v>
      </c>
      <c r="S36" s="40">
        <v>2</v>
      </c>
      <c r="T36" s="40">
        <v>1</v>
      </c>
      <c r="U36" s="40">
        <v>2</v>
      </c>
      <c r="V36" s="48">
        <v>17.311705558717509</v>
      </c>
    </row>
    <row r="37" spans="1:22" ht="15" customHeight="1" x14ac:dyDescent="0.15">
      <c r="A37" s="3" t="s">
        <v>1</v>
      </c>
      <c r="B37" s="42">
        <f t="shared" si="23"/>
        <v>-11</v>
      </c>
      <c r="C37" s="42">
        <v>-12</v>
      </c>
      <c r="D37" s="42">
        <f t="shared" si="24"/>
        <v>-3</v>
      </c>
      <c r="E37" s="42">
        <f t="shared" si="25"/>
        <v>-7</v>
      </c>
      <c r="F37" s="42">
        <v>1</v>
      </c>
      <c r="G37" s="42">
        <v>1</v>
      </c>
      <c r="H37" s="42">
        <v>8</v>
      </c>
      <c r="I37" s="42">
        <v>3</v>
      </c>
      <c r="J37" s="62">
        <f t="shared" si="3"/>
        <v>-56.889027431421439</v>
      </c>
      <c r="K37" s="62">
        <v>8.1270039187744914</v>
      </c>
      <c r="L37" s="62">
        <v>65.016031350195931</v>
      </c>
      <c r="M37" s="42">
        <f t="shared" si="26"/>
        <v>-4</v>
      </c>
      <c r="N37" s="42">
        <f t="shared" si="28"/>
        <v>1</v>
      </c>
      <c r="O37" s="42">
        <v>0</v>
      </c>
      <c r="P37" s="42">
        <v>1</v>
      </c>
      <c r="Q37" s="42">
        <v>0</v>
      </c>
      <c r="R37" s="42">
        <f t="shared" si="27"/>
        <v>5</v>
      </c>
      <c r="S37" s="42">
        <v>1</v>
      </c>
      <c r="T37" s="42">
        <v>2</v>
      </c>
      <c r="U37" s="42">
        <v>3</v>
      </c>
      <c r="V37" s="49">
        <v>-32.508015675097965</v>
      </c>
    </row>
    <row r="38" spans="1:22" ht="15" customHeight="1" x14ac:dyDescent="0.15">
      <c r="A38" s="1" t="s">
        <v>0</v>
      </c>
      <c r="B38" s="43">
        <f t="shared" si="23"/>
        <v>3</v>
      </c>
      <c r="C38" s="43">
        <v>7</v>
      </c>
      <c r="D38" s="43">
        <f t="shared" si="24"/>
        <v>1</v>
      </c>
      <c r="E38" s="43">
        <f t="shared" si="25"/>
        <v>-2</v>
      </c>
      <c r="F38" s="43">
        <v>0</v>
      </c>
      <c r="G38" s="43">
        <v>-2</v>
      </c>
      <c r="H38" s="43">
        <v>2</v>
      </c>
      <c r="I38" s="43">
        <v>2</v>
      </c>
      <c r="J38" s="63">
        <f t="shared" si="3"/>
        <v>-17.474147836078128</v>
      </c>
      <c r="K38" s="63">
        <v>0</v>
      </c>
      <c r="L38" s="63">
        <v>17.474147836078128</v>
      </c>
      <c r="M38" s="43">
        <f t="shared" si="26"/>
        <v>5</v>
      </c>
      <c r="N38" s="43">
        <f t="shared" si="28"/>
        <v>6</v>
      </c>
      <c r="O38" s="43">
        <v>3</v>
      </c>
      <c r="P38" s="43">
        <v>4</v>
      </c>
      <c r="Q38" s="43">
        <v>2</v>
      </c>
      <c r="R38" s="43">
        <f t="shared" si="27"/>
        <v>1</v>
      </c>
      <c r="S38" s="43">
        <v>-2</v>
      </c>
      <c r="T38" s="43">
        <v>1</v>
      </c>
      <c r="U38" s="43">
        <v>0</v>
      </c>
      <c r="V38" s="53">
        <v>43.685369590195329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2019-03-18T04:41:51Z</cp:lastPrinted>
  <dcterms:created xsi:type="dcterms:W3CDTF">2017-09-15T07:21:02Z</dcterms:created>
  <dcterms:modified xsi:type="dcterms:W3CDTF">2019-03-18T05:14:50Z</dcterms:modified>
</cp:coreProperties>
</file>