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13表分　令和元年１１月まで\"/>
    </mc:Choice>
  </mc:AlternateContent>
  <xr:revisionPtr revIDLastSave="0" documentId="13_ncr:1_{76FF2066-7FDE-4D03-A513-AA7EB34F644C}" xr6:coauthVersionLast="47" xr6:coauthVersionMax="47" xr10:uidLastSave="{00000000-0000-0000-0000-000000000000}"/>
  <bookViews>
    <workbookView xWindow="-193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<sst xmlns="http://schemas.openxmlformats.org/spreadsheetml/2006/main" count="207" uniqueCount="66">
  <si>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</si>
  <si>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</si>
  <si>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</si>
  <si>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</si>
  <si>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</si>
  <si>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</si>
  <si>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</si>
  <si>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</si>
  <si>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</si>
  <si>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</si>
  <si>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</si>
  <si>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</si>
  <si>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</si>
  <si>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</si>
  <si>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</si>
  <si>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</si>
  <si>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</si>
  <si>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</si>
  <si>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</si>
  <si>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</si>
  <si>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</si>
  <si>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</si>
  <si>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</si>
  <si>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</si>
  <si>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</si>
  <si>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</si>
  <si>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</si>
  <si>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</si>
  <si>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</si>
  <si>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</si>
  <si>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</si>
  <si>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</si>
  <si>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</si>
  <si>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</si>
  <si>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</si>
  <si>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</si>
  <si>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</si>
  <si>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</si>
  <si>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</si>
  <si>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</si>
  <si>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</si>
  <si>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</si>
  <si>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</si>
  <si>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</si>
  <si>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</si>
  <si>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</si>
  <si>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</si>
  <si>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</si>
  <si>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</si>
  <si>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</si>
  <si>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</si>
  <si>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</si>
  <si>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</si>
  <si>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</si>
  <si>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</si>
  <si>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</si>
  <si>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</si>
  <si>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</si>
  <si>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</si>
  <si>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</si>
  <si>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</si>
  <si>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</si>
  <si>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</si>
  <si>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</si>
  <si>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</si>
  <si>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第１３表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</si>
</sst>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5" x14ac:dyDescent="0.15"/>
  <cols>
    <col min="1" max="2" width="8.625" customWidth="1"/>
    <col min="3" max="21" width="6.625" customWidth="1"/>
    <col min="22" max="22" width="11.75" customWidth="1"/>
  </cols>
  <sheetData>
    <row r="2" spans="1:22" x14ac:dyDescent="0.15">
      <c r="A2" t="s">
        <v>65</v>
      </c>
    </row>
    <row r="4" spans="1:22" x14ac:dyDescent="0.15">
      <c r="A4" t="s">
        <v>38</v>
      </c>
    </row>
    <row r="5" spans="1:22" ht="13.5" customHeight="1" x14ac:dyDescent="0.15">
      <c r="A5" s="39" t="s">
        <v>37</v>
      </c>
      <c r="B5" s="48" t="s">
        <v>55</v>
      </c>
      <c r="C5" s="49"/>
      <c r="D5" s="49"/>
      <c r="E5" s="45" t="s">
        <v>56</v>
      </c>
      <c r="F5" s="46"/>
      <c r="G5" s="46"/>
      <c r="H5" s="46"/>
      <c r="I5" s="46"/>
      <c r="J5" s="46"/>
      <c r="K5" s="46"/>
      <c r="L5" s="47"/>
      <c r="M5" s="48" t="s">
        <v>57</v>
      </c>
      <c r="N5" s="49"/>
      <c r="O5" s="49"/>
      <c r="P5" s="49"/>
      <c r="Q5" s="49"/>
      <c r="R5" s="49"/>
      <c r="S5" s="49"/>
      <c r="T5" s="49"/>
      <c r="U5" s="49"/>
      <c r="V5" s="50"/>
    </row>
    <row r="6" spans="1:22" ht="13.5" customHeight="1" x14ac:dyDescent="0.15">
      <c r="A6" s="40"/>
      <c r="B6" s="42" t="s">
        <v>51</v>
      </c>
      <c r="C6" s="42" t="s">
        <v>52</v>
      </c>
      <c r="D6" s="42" t="s">
        <v>53</v>
      </c>
      <c r="E6" s="42" t="s">
        <v>54</v>
      </c>
      <c r="F6" s="14"/>
      <c r="G6" s="42" t="s">
        <v>47</v>
      </c>
      <c r="H6" s="14"/>
      <c r="I6" s="42" t="s">
        <v>47</v>
      </c>
      <c r="J6" s="48" t="s">
        <v>42</v>
      </c>
      <c r="K6" s="49"/>
      <c r="L6" s="50"/>
      <c r="M6" s="42" t="s">
        <v>58</v>
      </c>
      <c r="N6" s="45" t="s">
        <v>36</v>
      </c>
      <c r="O6" s="46"/>
      <c r="P6" s="46"/>
      <c r="Q6" s="47"/>
      <c r="R6" s="45" t="s">
        <v>35</v>
      </c>
      <c r="S6" s="46"/>
      <c r="T6" s="46"/>
      <c r="U6" s="47"/>
      <c r="V6" s="16" t="s">
        <v>42</v>
      </c>
    </row>
    <row r="7" spans="1:22" ht="13.5" customHeight="1" x14ac:dyDescent="0.15">
      <c r="A7" s="40"/>
      <c r="B7" s="40"/>
      <c r="C7" s="43"/>
      <c r="D7" s="43"/>
      <c r="E7" s="40"/>
      <c r="F7" s="11" t="s">
        <v>34</v>
      </c>
      <c r="G7" s="43"/>
      <c r="H7" s="11" t="s">
        <v>33</v>
      </c>
      <c r="I7" s="43"/>
      <c r="J7" s="42" t="s">
        <v>39</v>
      </c>
      <c r="K7" s="13" t="s">
        <v>40</v>
      </c>
      <c r="L7" s="13" t="s">
        <v>41</v>
      </c>
      <c r="M7" s="40"/>
      <c r="N7" s="13" t="s">
        <v>32</v>
      </c>
      <c r="O7" s="42" t="s">
        <v>47</v>
      </c>
      <c r="P7" s="42" t="s">
        <v>31</v>
      </c>
      <c r="Q7" s="12" t="s">
        <v>30</v>
      </c>
      <c r="R7" s="11" t="s">
        <v>32</v>
      </c>
      <c r="S7" s="42" t="s">
        <v>47</v>
      </c>
      <c r="T7" s="43" t="s">
        <v>31</v>
      </c>
      <c r="U7" s="15" t="s">
        <v>43</v>
      </c>
      <c r="V7" s="42" t="s">
        <v>44</v>
      </c>
    </row>
    <row r="8" spans="1:22" ht="30.75" customHeight="1" x14ac:dyDescent="0.15">
      <c r="A8" s="41"/>
      <c r="B8" s="41"/>
      <c r="C8" s="44"/>
      <c r="D8" s="44"/>
      <c r="E8" s="41"/>
      <c r="F8" s="10"/>
      <c r="G8" s="44"/>
      <c r="H8" s="10"/>
      <c r="I8" s="44"/>
      <c r="J8" s="44"/>
      <c r="K8" s="10"/>
      <c r="L8" s="10"/>
      <c r="M8" s="41"/>
      <c r="N8" s="10"/>
      <c r="O8" s="44"/>
      <c r="P8" s="44"/>
      <c r="Q8" s="9"/>
      <c r="R8" s="10"/>
      <c r="S8" s="44"/>
      <c r="T8" s="44"/>
      <c r="U8" s="9"/>
      <c r="V8" s="44"/>
    </row>
    <row r="9" spans="1:22" ht="18.75" customHeight="1" x14ac:dyDescent="0.15">
      <c r="A9" s="8" t="s">
        <v>29</v>
      </c>
      <c r="B9" s="17">
        <f t="shared" ref="B9:I9" si="0">B10+B11</f>
        <v>-274</v>
      </c>
      <c r="C9" s="17">
        <f t="shared" si="0"/>
        <v>-685</v>
      </c>
      <c r="D9" s="17">
        <f t="shared" si="0"/>
        <v>7</v>
      </c>
      <c r="E9" s="17">
        <f t="shared" si="0"/>
        <v>-258</v>
      </c>
      <c r="F9" s="17">
        <f t="shared" si="0"/>
        <v>365</v>
      </c>
      <c r="G9" s="17">
        <f t="shared" si="0"/>
        <v>-2</v>
      </c>
      <c r="H9" s="17">
        <f t="shared" si="0"/>
        <v>623</v>
      </c>
      <c r="I9" s="17">
        <f t="shared" si="0"/>
        <v>7</v>
      </c>
      <c r="J9" s="28">
        <f t="shared" ref="J9:J19" si="1">K9-L9</f>
        <v>-5.44177794564186</v>
      </c>
      <c r="K9" s="32">
        <v>7.6986393417026253</v>
      </c>
      <c r="L9" s="32">
        <v>13.140417287344485</v>
      </c>
      <c r="M9" s="17">
        <f t="shared" ref="M9:U9" si="2">M10+M11</f>
        <v>-16</v>
      </c>
      <c r="N9" s="17">
        <f t="shared" si="2"/>
        <v>1128</v>
      </c>
      <c r="O9" s="17">
        <f t="shared" si="2"/>
        <v>-31</v>
      </c>
      <c r="P9" s="17">
        <f t="shared" si="2"/>
        <v>670</v>
      </c>
      <c r="Q9" s="17">
        <f t="shared" si="2"/>
        <v>458</v>
      </c>
      <c r="R9" s="17">
        <f t="shared" si="2"/>
        <v>1144</v>
      </c>
      <c r="S9" s="17">
        <f t="shared" si="2"/>
        <v>-47</v>
      </c>
      <c r="T9" s="17">
        <f t="shared" si="2"/>
        <v>686</v>
      </c>
      <c r="U9" s="17">
        <f t="shared" si="2"/>
        <v>458</v>
      </c>
      <c r="V9" s="28">
        <v>-0.33747460128011753</v>
      </c>
    </row>
    <row r="10" spans="1:22" ht="18.75" customHeight="1" x14ac:dyDescent="0.15">
      <c r="A10" s="6" t="s">
        <v>28</v>
      </c>
      <c r="B10" s="18">
        <f t="shared" ref="B10:I10" si="3">B20+B21+B22+B23</f>
        <v>-82</v>
      </c>
      <c r="C10" s="18">
        <f t="shared" si="3"/>
        <v>-540</v>
      </c>
      <c r="D10" s="18">
        <f t="shared" si="3"/>
        <v>7</v>
      </c>
      <c r="E10" s="18">
        <f t="shared" si="3"/>
        <v>-138</v>
      </c>
      <c r="F10" s="18">
        <f t="shared" si="3"/>
        <v>288</v>
      </c>
      <c r="G10" s="18">
        <f t="shared" si="3"/>
        <v>-2</v>
      </c>
      <c r="H10" s="18">
        <f t="shared" si="3"/>
        <v>426</v>
      </c>
      <c r="I10" s="18">
        <f t="shared" si="3"/>
        <v>0</v>
      </c>
      <c r="J10" s="25">
        <f t="shared" si="1"/>
        <v>-3.8925751273954763</v>
      </c>
      <c r="K10" s="33">
        <v>8.1236350484775137</v>
      </c>
      <c r="L10" s="33">
        <v>12.01621017587299</v>
      </c>
      <c r="M10" s="18">
        <f t="shared" ref="M10:U10" si="4">M20+M21+M22+M23</f>
        <v>56</v>
      </c>
      <c r="N10" s="18">
        <f t="shared" si="4"/>
        <v>847</v>
      </c>
      <c r="O10" s="18">
        <f t="shared" si="4"/>
        <v>-66</v>
      </c>
      <c r="P10" s="18">
        <f t="shared" si="4"/>
        <v>541</v>
      </c>
      <c r="Q10" s="18">
        <f t="shared" si="4"/>
        <v>306</v>
      </c>
      <c r="R10" s="18">
        <f t="shared" si="4"/>
        <v>791</v>
      </c>
      <c r="S10" s="18">
        <f t="shared" si="4"/>
        <v>-75</v>
      </c>
      <c r="T10" s="18">
        <f t="shared" si="4"/>
        <v>538</v>
      </c>
      <c r="U10" s="18">
        <f t="shared" si="4"/>
        <v>253</v>
      </c>
      <c r="V10" s="25">
        <v>1.579595703870627</v>
      </c>
    </row>
    <row r="11" spans="1:22" ht="18.75" customHeight="1" x14ac:dyDescent="0.15">
      <c r="A11" s="2" t="s">
        <v>27</v>
      </c>
      <c r="B11" s="19">
        <f t="shared" ref="B11:I11" si="5">B12+B13+B14+B15+B16</f>
        <v>-192</v>
      </c>
      <c r="C11" s="19">
        <f t="shared" si="5"/>
        <v>-145</v>
      </c>
      <c r="D11" s="19">
        <f t="shared" si="5"/>
        <v>0</v>
      </c>
      <c r="E11" s="19">
        <f t="shared" si="5"/>
        <v>-120</v>
      </c>
      <c r="F11" s="19">
        <f t="shared" si="5"/>
        <v>77</v>
      </c>
      <c r="G11" s="19">
        <f t="shared" si="5"/>
        <v>0</v>
      </c>
      <c r="H11" s="19">
        <f t="shared" si="5"/>
        <v>197</v>
      </c>
      <c r="I11" s="19">
        <f t="shared" si="5"/>
        <v>7</v>
      </c>
      <c r="J11" s="27">
        <f t="shared" si="1"/>
        <v>-10.034396444799594</v>
      </c>
      <c r="K11" s="34">
        <v>6.4387377187464061</v>
      </c>
      <c r="L11" s="34">
        <v>16.473134163546</v>
      </c>
      <c r="M11" s="19">
        <f t="shared" ref="M11:U11" si="6">M12+M13+M14+M15+M16</f>
        <v>-72</v>
      </c>
      <c r="N11" s="19">
        <f t="shared" si="6"/>
        <v>281</v>
      </c>
      <c r="O11" s="19">
        <f t="shared" si="6"/>
        <v>35</v>
      </c>
      <c r="P11" s="19">
        <f t="shared" si="6"/>
        <v>129</v>
      </c>
      <c r="Q11" s="19">
        <f t="shared" si="6"/>
        <v>152</v>
      </c>
      <c r="R11" s="19">
        <f t="shared" si="6"/>
        <v>353</v>
      </c>
      <c r="S11" s="19">
        <f t="shared" si="6"/>
        <v>28</v>
      </c>
      <c r="T11" s="19">
        <f t="shared" si="6"/>
        <v>148</v>
      </c>
      <c r="U11" s="19">
        <f t="shared" si="6"/>
        <v>205</v>
      </c>
      <c r="V11" s="30">
        <v>-6.0206378668797562</v>
      </c>
    </row>
    <row r="12" spans="1:22" ht="18.75" customHeight="1" x14ac:dyDescent="0.15">
      <c r="A12" s="6" t="s">
        <v>26</v>
      </c>
      <c r="B12" s="18">
        <f t="shared" ref="B12:I12" si="7">B24</f>
        <v>-17</v>
      </c>
      <c r="C12" s="18">
        <f t="shared" si="7"/>
        <v>-11</v>
      </c>
      <c r="D12" s="18">
        <f t="shared" si="7"/>
        <v>-21</v>
      </c>
      <c r="E12" s="18">
        <f t="shared" si="7"/>
        <v>-2</v>
      </c>
      <c r="F12" s="18">
        <f t="shared" si="7"/>
        <v>10</v>
      </c>
      <c r="G12" s="18">
        <f t="shared" si="7"/>
        <v>4</v>
      </c>
      <c r="H12" s="18">
        <f t="shared" si="7"/>
        <v>12</v>
      </c>
      <c r="I12" s="18">
        <f t="shared" si="7"/>
        <v>-1</v>
      </c>
      <c r="J12" s="25">
        <f t="shared" si="1"/>
        <v>-2.1335858563716776</v>
      </c>
      <c r="K12" s="33">
        <v>10.667929281858381</v>
      </c>
      <c r="L12" s="33">
        <v>12.801515138230059</v>
      </c>
      <c r="M12" s="18">
        <f t="shared" ref="M12:U12" si="8">M24</f>
        <v>-15</v>
      </c>
      <c r="N12" s="18">
        <f t="shared" si="8"/>
        <v>18</v>
      </c>
      <c r="O12" s="18">
        <f t="shared" si="8"/>
        <v>-8</v>
      </c>
      <c r="P12" s="18">
        <f t="shared" si="8"/>
        <v>7</v>
      </c>
      <c r="Q12" s="18">
        <f t="shared" si="8"/>
        <v>11</v>
      </c>
      <c r="R12" s="18">
        <f t="shared" si="8"/>
        <v>33</v>
      </c>
      <c r="S12" s="18">
        <f t="shared" si="8"/>
        <v>18</v>
      </c>
      <c r="T12" s="18">
        <f t="shared" si="8"/>
        <v>16</v>
      </c>
      <c r="U12" s="18">
        <f t="shared" si="8"/>
        <v>17</v>
      </c>
      <c r="V12" s="25">
        <v>-16.001893922787566</v>
      </c>
    </row>
    <row r="13" spans="1:22" ht="18.75" customHeight="1" x14ac:dyDescent="0.15">
      <c r="A13" s="4" t="s">
        <v>25</v>
      </c>
      <c r="B13" s="20">
        <f t="shared" ref="B13:I13" si="9">B25+B26+B27</f>
        <v>-35</v>
      </c>
      <c r="C13" s="20">
        <f t="shared" si="9"/>
        <v>-31</v>
      </c>
      <c r="D13" s="20">
        <f t="shared" si="9"/>
        <v>-2</v>
      </c>
      <c r="E13" s="20">
        <f t="shared" si="9"/>
        <v>-25</v>
      </c>
      <c r="F13" s="20">
        <f t="shared" si="9"/>
        <v>14</v>
      </c>
      <c r="G13" s="20">
        <f t="shared" si="9"/>
        <v>3</v>
      </c>
      <c r="H13" s="20">
        <f t="shared" si="9"/>
        <v>39</v>
      </c>
      <c r="I13" s="20">
        <f t="shared" si="9"/>
        <v>5</v>
      </c>
      <c r="J13" s="26">
        <f t="shared" si="1"/>
        <v>-11.416624857839562</v>
      </c>
      <c r="K13" s="35">
        <v>6.3933099203901547</v>
      </c>
      <c r="L13" s="35">
        <v>17.809934778229717</v>
      </c>
      <c r="M13" s="20">
        <f t="shared" ref="M13:U13" si="10">M25+M26+M27</f>
        <v>-10</v>
      </c>
      <c r="N13" s="20">
        <f t="shared" si="10"/>
        <v>36</v>
      </c>
      <c r="O13" s="20">
        <f t="shared" si="10"/>
        <v>-9</v>
      </c>
      <c r="P13" s="20">
        <f t="shared" si="10"/>
        <v>18</v>
      </c>
      <c r="Q13" s="20">
        <f t="shared" si="10"/>
        <v>18</v>
      </c>
      <c r="R13" s="20">
        <f t="shared" si="10"/>
        <v>46</v>
      </c>
      <c r="S13" s="20">
        <f t="shared" si="10"/>
        <v>-9</v>
      </c>
      <c r="T13" s="20">
        <f t="shared" si="10"/>
        <v>22</v>
      </c>
      <c r="U13" s="20">
        <f t="shared" si="10"/>
        <v>24</v>
      </c>
      <c r="V13" s="26">
        <v>-4.5666499431358254</v>
      </c>
    </row>
    <row r="14" spans="1:22" ht="18.75" customHeight="1" x14ac:dyDescent="0.15">
      <c r="A14" s="4" t="s">
        <v>24</v>
      </c>
      <c r="B14" s="20">
        <f t="shared" ref="B14:I14" si="11">B28+B29+B30+B31</f>
        <v>-60</v>
      </c>
      <c r="C14" s="20">
        <f t="shared" si="11"/>
        <v>-27</v>
      </c>
      <c r="D14" s="20">
        <f t="shared" si="11"/>
        <v>-13</v>
      </c>
      <c r="E14" s="20">
        <f t="shared" si="11"/>
        <v>-42</v>
      </c>
      <c r="F14" s="20">
        <f t="shared" si="11"/>
        <v>27</v>
      </c>
      <c r="G14" s="20">
        <f t="shared" si="11"/>
        <v>-3</v>
      </c>
      <c r="H14" s="20">
        <f t="shared" si="11"/>
        <v>69</v>
      </c>
      <c r="I14" s="20">
        <f t="shared" si="11"/>
        <v>0</v>
      </c>
      <c r="J14" s="26">
        <f t="shared" si="1"/>
        <v>-9.2538432424307722</v>
      </c>
      <c r="K14" s="35">
        <v>5.9488992272769252</v>
      </c>
      <c r="L14" s="35">
        <v>15.202742469707697</v>
      </c>
      <c r="M14" s="20">
        <f t="shared" ref="M14:U14" si="12">M28+M29+M30+M31</f>
        <v>-18</v>
      </c>
      <c r="N14" s="20">
        <f t="shared" si="12"/>
        <v>111</v>
      </c>
      <c r="O14" s="20">
        <f t="shared" si="12"/>
        <v>11</v>
      </c>
      <c r="P14" s="20">
        <f t="shared" si="12"/>
        <v>45</v>
      </c>
      <c r="Q14" s="20">
        <f t="shared" si="12"/>
        <v>66</v>
      </c>
      <c r="R14" s="20">
        <f t="shared" si="12"/>
        <v>129</v>
      </c>
      <c r="S14" s="20">
        <f t="shared" si="12"/>
        <v>21</v>
      </c>
      <c r="T14" s="20">
        <f t="shared" si="12"/>
        <v>56</v>
      </c>
      <c r="U14" s="20">
        <f t="shared" si="12"/>
        <v>73</v>
      </c>
      <c r="V14" s="26">
        <v>-3.9659328181846121</v>
      </c>
    </row>
    <row r="15" spans="1:22" ht="18.75" customHeight="1" x14ac:dyDescent="0.15">
      <c r="A15" s="4" t="s">
        <v>23</v>
      </c>
      <c r="B15" s="20">
        <f t="shared" ref="B15:I15" si="13">B32+B33+B34+B35</f>
        <v>-54</v>
      </c>
      <c r="C15" s="20">
        <f t="shared" si="13"/>
        <v>-74</v>
      </c>
      <c r="D15" s="20">
        <f t="shared" si="13"/>
        <v>30</v>
      </c>
      <c r="E15" s="20">
        <f t="shared" si="13"/>
        <v>-35</v>
      </c>
      <c r="F15" s="20">
        <f t="shared" si="13"/>
        <v>20</v>
      </c>
      <c r="G15" s="20">
        <f t="shared" si="13"/>
        <v>-4</v>
      </c>
      <c r="H15" s="20">
        <f t="shared" si="13"/>
        <v>55</v>
      </c>
      <c r="I15" s="22">
        <f t="shared" si="13"/>
        <v>2</v>
      </c>
      <c r="J15" s="26">
        <f>K15-L15</f>
        <v>-10.18428168726642</v>
      </c>
      <c r="K15" s="35">
        <v>5.8195895355808105</v>
      </c>
      <c r="L15" s="35">
        <v>16.003871222847231</v>
      </c>
      <c r="M15" s="22">
        <f t="shared" ref="M15:U15" si="14">M32+M33+M34+M35</f>
        <v>-19</v>
      </c>
      <c r="N15" s="20">
        <f t="shared" si="14"/>
        <v>95</v>
      </c>
      <c r="O15" s="20">
        <f t="shared" si="14"/>
        <v>32</v>
      </c>
      <c r="P15" s="20">
        <f t="shared" si="14"/>
        <v>46</v>
      </c>
      <c r="Q15" s="20">
        <f t="shared" si="14"/>
        <v>49</v>
      </c>
      <c r="R15" s="20">
        <f>R32+R33+R34+R35</f>
        <v>114</v>
      </c>
      <c r="S15" s="20">
        <f t="shared" si="14"/>
        <v>-4</v>
      </c>
      <c r="T15" s="20">
        <f t="shared" si="14"/>
        <v>40</v>
      </c>
      <c r="U15" s="20">
        <f t="shared" si="14"/>
        <v>74</v>
      </c>
      <c r="V15" s="26">
        <v>-5.5286100588017675</v>
      </c>
    </row>
    <row r="16" spans="1:22" ht="18.75" customHeight="1" x14ac:dyDescent="0.15">
      <c r="A16" s="2" t="s">
        <v>22</v>
      </c>
      <c r="B16" s="19">
        <f t="shared" ref="B16:I16" si="15">B36+B37+B38</f>
        <v>-26</v>
      </c>
      <c r="C16" s="19">
        <f t="shared" si="15"/>
        <v>-2</v>
      </c>
      <c r="D16" s="19">
        <f t="shared" si="15"/>
        <v>6</v>
      </c>
      <c r="E16" s="19">
        <f t="shared" si="15"/>
        <v>-16</v>
      </c>
      <c r="F16" s="19">
        <f t="shared" si="15"/>
        <v>6</v>
      </c>
      <c r="G16" s="19">
        <f t="shared" si="15"/>
        <v>0</v>
      </c>
      <c r="H16" s="19">
        <f t="shared" si="15"/>
        <v>22</v>
      </c>
      <c r="I16" s="19">
        <f t="shared" si="15"/>
        <v>1</v>
      </c>
      <c r="J16" s="27">
        <f t="shared" si="1"/>
        <v>-18.683635502746561</v>
      </c>
      <c r="K16" s="34">
        <v>7.0063633135299588</v>
      </c>
      <c r="L16" s="34">
        <v>25.689998816276521</v>
      </c>
      <c r="M16" s="19">
        <f t="shared" ref="M16:U16" si="16">M36+M37+M38</f>
        <v>-10</v>
      </c>
      <c r="N16" s="19">
        <f t="shared" si="16"/>
        <v>21</v>
      </c>
      <c r="O16" s="19">
        <f t="shared" si="16"/>
        <v>9</v>
      </c>
      <c r="P16" s="19">
        <f t="shared" si="16"/>
        <v>13</v>
      </c>
      <c r="Q16" s="19">
        <f t="shared" si="16"/>
        <v>8</v>
      </c>
      <c r="R16" s="19">
        <f t="shared" si="16"/>
        <v>31</v>
      </c>
      <c r="S16" s="19">
        <f t="shared" si="16"/>
        <v>2</v>
      </c>
      <c r="T16" s="19">
        <f t="shared" si="16"/>
        <v>14</v>
      </c>
      <c r="U16" s="19">
        <f t="shared" si="16"/>
        <v>17</v>
      </c>
      <c r="V16" s="30">
        <v>-11.677272189216595</v>
      </c>
    </row>
    <row r="17" spans="1:22" ht="18.75" customHeight="1" x14ac:dyDescent="0.15">
      <c r="A17" s="6" t="s">
        <v>21</v>
      </c>
      <c r="B17" s="18">
        <f t="shared" ref="B17:I17" si="17">B12+B13+B20</f>
        <v>-134</v>
      </c>
      <c r="C17" s="18">
        <f t="shared" si="17"/>
        <v>-313</v>
      </c>
      <c r="D17" s="18">
        <f t="shared" si="17"/>
        <v>-18</v>
      </c>
      <c r="E17" s="18">
        <f t="shared" si="17"/>
        <v>-104</v>
      </c>
      <c r="F17" s="18">
        <f t="shared" si="17"/>
        <v>130</v>
      </c>
      <c r="G17" s="18">
        <f t="shared" si="17"/>
        <v>-9</v>
      </c>
      <c r="H17" s="18">
        <f t="shared" si="17"/>
        <v>234</v>
      </c>
      <c r="I17" s="18">
        <f t="shared" si="17"/>
        <v>-1</v>
      </c>
      <c r="J17" s="25">
        <f t="shared" si="1"/>
        <v>-5.4080668525962734</v>
      </c>
      <c r="K17" s="33">
        <v>6.7600835657453375</v>
      </c>
      <c r="L17" s="33">
        <v>12.168150418341611</v>
      </c>
      <c r="M17" s="18">
        <f t="shared" ref="M17:U17" si="18">M12+M13+M20</f>
        <v>-30</v>
      </c>
      <c r="N17" s="18">
        <f t="shared" si="18"/>
        <v>349</v>
      </c>
      <c r="O17" s="18">
        <f t="shared" si="18"/>
        <v>-34</v>
      </c>
      <c r="P17" s="18">
        <f t="shared" si="18"/>
        <v>241</v>
      </c>
      <c r="Q17" s="18">
        <f t="shared" si="18"/>
        <v>108</v>
      </c>
      <c r="R17" s="18">
        <f t="shared" si="18"/>
        <v>379</v>
      </c>
      <c r="S17" s="18">
        <f t="shared" si="18"/>
        <v>-24</v>
      </c>
      <c r="T17" s="18">
        <f t="shared" si="18"/>
        <v>267</v>
      </c>
      <c r="U17" s="18">
        <f t="shared" si="18"/>
        <v>112</v>
      </c>
      <c r="V17" s="25">
        <v>-1.5600192844027738</v>
      </c>
    </row>
    <row r="18" spans="1:22" ht="18.75" customHeight="1" x14ac:dyDescent="0.15">
      <c r="A18" s="4" t="s">
        <v>20</v>
      </c>
      <c r="B18" s="20">
        <f t="shared" ref="B18:I18" si="19">B14+B22</f>
        <v>-77</v>
      </c>
      <c r="C18" s="20">
        <f t="shared" si="19"/>
        <v>-26</v>
      </c>
      <c r="D18" s="20">
        <f t="shared" si="19"/>
        <v>19</v>
      </c>
      <c r="E18" s="20">
        <f t="shared" si="19"/>
        <v>-74</v>
      </c>
      <c r="F18" s="20">
        <f t="shared" si="19"/>
        <v>64</v>
      </c>
      <c r="G18" s="20">
        <f t="shared" si="19"/>
        <v>2</v>
      </c>
      <c r="H18" s="20">
        <f t="shared" si="19"/>
        <v>138</v>
      </c>
      <c r="I18" s="20">
        <f t="shared" si="19"/>
        <v>19</v>
      </c>
      <c r="J18" s="26">
        <f t="shared" si="1"/>
        <v>-8.6636934470273346</v>
      </c>
      <c r="K18" s="35">
        <v>7.4929240622939117</v>
      </c>
      <c r="L18" s="35">
        <v>16.156617509321247</v>
      </c>
      <c r="M18" s="20">
        <f t="shared" ref="M18:U18" si="20">M14+M22</f>
        <v>-3</v>
      </c>
      <c r="N18" s="20">
        <f t="shared" si="20"/>
        <v>225</v>
      </c>
      <c r="O18" s="20">
        <f t="shared" si="20"/>
        <v>33</v>
      </c>
      <c r="P18" s="20">
        <f t="shared" si="20"/>
        <v>107</v>
      </c>
      <c r="Q18" s="20">
        <f t="shared" si="20"/>
        <v>118</v>
      </c>
      <c r="R18" s="20">
        <f t="shared" si="20"/>
        <v>228</v>
      </c>
      <c r="S18" s="20">
        <f t="shared" si="20"/>
        <v>-3</v>
      </c>
      <c r="T18" s="20">
        <f t="shared" si="20"/>
        <v>106</v>
      </c>
      <c r="U18" s="20">
        <f t="shared" si="20"/>
        <v>122</v>
      </c>
      <c r="V18" s="26">
        <v>-0.35123081542003121</v>
      </c>
    </row>
    <row r="19" spans="1:22" ht="18.75" customHeight="1" x14ac:dyDescent="0.15">
      <c r="A19" s="2" t="s">
        <v>19</v>
      </c>
      <c r="B19" s="19">
        <f t="shared" ref="B19:I19" si="21">B15+B16+B21+B23</f>
        <v>-63</v>
      </c>
      <c r="C19" s="19">
        <f t="shared" si="21"/>
        <v>-346</v>
      </c>
      <c r="D19" s="19">
        <f t="shared" si="21"/>
        <v>6</v>
      </c>
      <c r="E19" s="19">
        <f t="shared" si="21"/>
        <v>-80</v>
      </c>
      <c r="F19" s="19">
        <f t="shared" si="21"/>
        <v>171</v>
      </c>
      <c r="G19" s="19">
        <f t="shared" si="21"/>
        <v>5</v>
      </c>
      <c r="H19" s="19">
        <f t="shared" si="21"/>
        <v>251</v>
      </c>
      <c r="I19" s="21">
        <f t="shared" si="21"/>
        <v>-11</v>
      </c>
      <c r="J19" s="27">
        <f t="shared" si="1"/>
        <v>-4.073516368142089</v>
      </c>
      <c r="K19" s="34">
        <v>8.7071412369037144</v>
      </c>
      <c r="L19" s="34">
        <v>12.780657605045803</v>
      </c>
      <c r="M19" s="21">
        <f t="shared" ref="M19:U19" si="22">M15+M16+M21+M23</f>
        <v>17</v>
      </c>
      <c r="N19" s="21">
        <f>N15+N16+N21+N23</f>
        <v>554</v>
      </c>
      <c r="O19" s="19">
        <f t="shared" si="22"/>
        <v>-30</v>
      </c>
      <c r="P19" s="19">
        <f t="shared" si="22"/>
        <v>322</v>
      </c>
      <c r="Q19" s="19">
        <f t="shared" si="22"/>
        <v>232</v>
      </c>
      <c r="R19" s="19">
        <f t="shared" si="22"/>
        <v>537</v>
      </c>
      <c r="S19" s="19">
        <f t="shared" si="22"/>
        <v>-20</v>
      </c>
      <c r="T19" s="19">
        <f t="shared" si="22"/>
        <v>313</v>
      </c>
      <c r="U19" s="19">
        <f t="shared" si="22"/>
        <v>224</v>
      </c>
      <c r="V19" s="30">
        <v>0.86562222823019042</v>
      </c>
    </row>
    <row r="20" spans="1:22" ht="18.75" customHeight="1" x14ac:dyDescent="0.15">
      <c r="A20" s="5" t="s">
        <v>18</v>
      </c>
      <c r="B20" s="18">
        <f>E20+M20</f>
        <v>-82</v>
      </c>
      <c r="C20" s="18">
        <v>-271</v>
      </c>
      <c r="D20" s="18">
        <f>G20-I20+O20-S20</f>
        <v>5</v>
      </c>
      <c r="E20" s="18">
        <f>F20-H20</f>
        <v>-77</v>
      </c>
      <c r="F20" s="18">
        <v>106</v>
      </c>
      <c r="G20" s="18">
        <v>-16</v>
      </c>
      <c r="H20" s="18">
        <v>183</v>
      </c>
      <c r="I20" s="18">
        <v>-5</v>
      </c>
      <c r="J20" s="25">
        <f>K20-L20</f>
        <v>-4.7816127467026339</v>
      </c>
      <c r="K20" s="33">
        <v>6.5824798850711597</v>
      </c>
      <c r="L20" s="33">
        <v>11.364092631773794</v>
      </c>
      <c r="M20" s="18">
        <f>N20-R20</f>
        <v>-5</v>
      </c>
      <c r="N20" s="18">
        <f>P20+Q20</f>
        <v>295</v>
      </c>
      <c r="O20" s="22">
        <v>-17</v>
      </c>
      <c r="P20" s="22">
        <v>216</v>
      </c>
      <c r="Q20" s="22">
        <v>79</v>
      </c>
      <c r="R20" s="22">
        <f>SUM(T20:U20)</f>
        <v>300</v>
      </c>
      <c r="S20" s="22">
        <v>-33</v>
      </c>
      <c r="T20" s="22">
        <v>229</v>
      </c>
      <c r="U20" s="22">
        <v>71</v>
      </c>
      <c r="V20" s="29">
        <v>-0.3104943342014721</v>
      </c>
    </row>
    <row r="21" spans="1:22" ht="18.75" customHeight="1" x14ac:dyDescent="0.15">
      <c r="A21" s="3" t="s">
        <v>17</v>
      </c>
      <c r="B21" s="20">
        <f t="shared" ref="B21:B38" si="23">E21+M21</f>
        <v>15</v>
      </c>
      <c r="C21" s="20">
        <v>-193</v>
      </c>
      <c r="D21" s="20">
        <f t="shared" ref="D21:D38" si="24">G21-I21+O21-S21</f>
        <v>-37</v>
      </c>
      <c r="E21" s="20">
        <f t="shared" ref="E21:E38" si="25">F21-H21</f>
        <v>-18</v>
      </c>
      <c r="F21" s="20">
        <v>118</v>
      </c>
      <c r="G21" s="20">
        <v>-2</v>
      </c>
      <c r="H21" s="20">
        <v>136</v>
      </c>
      <c r="I21" s="20">
        <v>-22</v>
      </c>
      <c r="J21" s="26">
        <f t="shared" ref="J21:J38" si="26">K21-L21</f>
        <v>-1.4351285838076855</v>
      </c>
      <c r="K21" s="35">
        <v>9.408065160517058</v>
      </c>
      <c r="L21" s="35">
        <v>10.843193744324743</v>
      </c>
      <c r="M21" s="20">
        <f t="shared" ref="M21:M38" si="27">N21-R21</f>
        <v>33</v>
      </c>
      <c r="N21" s="20">
        <f t="shared" ref="N21:N38" si="28">P21+Q21</f>
        <v>335</v>
      </c>
      <c r="O21" s="20">
        <v>-72</v>
      </c>
      <c r="P21" s="20">
        <v>210</v>
      </c>
      <c r="Q21" s="20">
        <v>125</v>
      </c>
      <c r="R21" s="20">
        <f t="shared" ref="R21:R38" si="29">SUM(T21:U21)</f>
        <v>302</v>
      </c>
      <c r="S21" s="20">
        <v>-15</v>
      </c>
      <c r="T21" s="20">
        <v>195</v>
      </c>
      <c r="U21" s="20">
        <v>107</v>
      </c>
      <c r="V21" s="26">
        <v>2.6310690703140907</v>
      </c>
    </row>
    <row r="22" spans="1:22" ht="18.75" customHeight="1" x14ac:dyDescent="0.15">
      <c r="A22" s="3" t="s">
        <v>16</v>
      </c>
      <c r="B22" s="20">
        <f t="shared" si="23"/>
        <v>-17</v>
      </c>
      <c r="C22" s="20">
        <v>1</v>
      </c>
      <c r="D22" s="20">
        <f t="shared" si="24"/>
        <v>32</v>
      </c>
      <c r="E22" s="20">
        <f t="shared" si="25"/>
        <v>-32</v>
      </c>
      <c r="F22" s="20">
        <v>37</v>
      </c>
      <c r="G22" s="20">
        <v>5</v>
      </c>
      <c r="H22" s="20">
        <v>69</v>
      </c>
      <c r="I22" s="20">
        <v>19</v>
      </c>
      <c r="J22" s="26">
        <f t="shared" si="26"/>
        <v>-7.9945297703831404</v>
      </c>
      <c r="K22" s="35">
        <v>9.2436750470055085</v>
      </c>
      <c r="L22" s="35">
        <v>17.238204817388649</v>
      </c>
      <c r="M22" s="20">
        <f t="shared" si="27"/>
        <v>15</v>
      </c>
      <c r="N22" s="20">
        <f t="shared" si="28"/>
        <v>114</v>
      </c>
      <c r="O22" s="20">
        <v>22</v>
      </c>
      <c r="P22" s="20">
        <v>62</v>
      </c>
      <c r="Q22" s="20">
        <v>52</v>
      </c>
      <c r="R22" s="20">
        <f t="shared" si="29"/>
        <v>99</v>
      </c>
      <c r="S22" s="20">
        <v>-24</v>
      </c>
      <c r="T22" s="20">
        <v>50</v>
      </c>
      <c r="U22" s="20">
        <v>49</v>
      </c>
      <c r="V22" s="26">
        <v>3.7474358298671042</v>
      </c>
    </row>
    <row r="23" spans="1:22" ht="18.75" customHeight="1" x14ac:dyDescent="0.15">
      <c r="A23" s="1" t="s">
        <v>15</v>
      </c>
      <c r="B23" s="19">
        <f t="shared" si="23"/>
        <v>2</v>
      </c>
      <c r="C23" s="19">
        <v>-77</v>
      </c>
      <c r="D23" s="19">
        <f t="shared" si="24"/>
        <v>7</v>
      </c>
      <c r="E23" s="19">
        <f t="shared" si="25"/>
        <v>-11</v>
      </c>
      <c r="F23" s="19">
        <v>27</v>
      </c>
      <c r="G23" s="19">
        <v>11</v>
      </c>
      <c r="H23" s="19">
        <v>38</v>
      </c>
      <c r="I23" s="21">
        <v>8</v>
      </c>
      <c r="J23" s="27">
        <f t="shared" si="26"/>
        <v>-3.9235422306046086</v>
      </c>
      <c r="K23" s="34">
        <v>9.6305127478476695</v>
      </c>
      <c r="L23" s="34">
        <v>13.554054978452278</v>
      </c>
      <c r="M23" s="21">
        <f t="shared" si="27"/>
        <v>13</v>
      </c>
      <c r="N23" s="21">
        <f t="shared" si="28"/>
        <v>103</v>
      </c>
      <c r="O23" s="19">
        <v>1</v>
      </c>
      <c r="P23" s="19">
        <v>53</v>
      </c>
      <c r="Q23" s="19">
        <v>50</v>
      </c>
      <c r="R23" s="19">
        <f t="shared" si="29"/>
        <v>90</v>
      </c>
      <c r="S23" s="19">
        <v>-3</v>
      </c>
      <c r="T23" s="19">
        <v>64</v>
      </c>
      <c r="U23" s="19">
        <v>26</v>
      </c>
      <c r="V23" s="31">
        <v>4.6369135452599863</v>
      </c>
    </row>
    <row r="24" spans="1:22" ht="18.75" customHeight="1" x14ac:dyDescent="0.15">
      <c r="A24" s="7" t="s">
        <v>14</v>
      </c>
      <c r="B24" s="17">
        <f t="shared" si="23"/>
        <v>-17</v>
      </c>
      <c r="C24" s="17">
        <v>-11</v>
      </c>
      <c r="D24" s="18">
        <f t="shared" si="24"/>
        <v>-21</v>
      </c>
      <c r="E24" s="18">
        <f t="shared" si="25"/>
        <v>-2</v>
      </c>
      <c r="F24" s="17">
        <v>10</v>
      </c>
      <c r="G24" s="17">
        <v>4</v>
      </c>
      <c r="H24" s="17">
        <v>12</v>
      </c>
      <c r="I24" s="23">
        <v>-1</v>
      </c>
      <c r="J24" s="28">
        <f t="shared" si="26"/>
        <v>-2.1335858563716776</v>
      </c>
      <c r="K24" s="32">
        <v>10.667929281858381</v>
      </c>
      <c r="L24" s="32">
        <v>12.801515138230059</v>
      </c>
      <c r="M24" s="18">
        <f t="shared" si="27"/>
        <v>-15</v>
      </c>
      <c r="N24" s="17">
        <f t="shared" si="28"/>
        <v>18</v>
      </c>
      <c r="O24" s="17">
        <v>-8</v>
      </c>
      <c r="P24" s="17">
        <v>7</v>
      </c>
      <c r="Q24" s="17">
        <v>11</v>
      </c>
      <c r="R24" s="17">
        <f t="shared" si="29"/>
        <v>33</v>
      </c>
      <c r="S24" s="17">
        <v>18</v>
      </c>
      <c r="T24" s="17">
        <v>16</v>
      </c>
      <c r="U24" s="17">
        <v>17</v>
      </c>
      <c r="V24" s="28">
        <v>-16.001893922787566</v>
      </c>
    </row>
    <row r="25" spans="1:22" ht="18.75" customHeight="1" x14ac:dyDescent="0.15">
      <c r="A25" s="5" t="s">
        <v>13</v>
      </c>
      <c r="B25" s="18">
        <f t="shared" si="23"/>
        <v>-10</v>
      </c>
      <c r="C25" s="18">
        <v>-10</v>
      </c>
      <c r="D25" s="18">
        <f t="shared" si="24"/>
        <v>-10</v>
      </c>
      <c r="E25" s="18">
        <f t="shared" si="25"/>
        <v>-5</v>
      </c>
      <c r="F25" s="18">
        <v>1</v>
      </c>
      <c r="G25" s="18">
        <v>0</v>
      </c>
      <c r="H25" s="18">
        <v>6</v>
      </c>
      <c r="I25" s="18">
        <v>0</v>
      </c>
      <c r="J25" s="25">
        <f t="shared" si="26"/>
        <v>-19.728876589120468</v>
      </c>
      <c r="K25" s="33">
        <v>3.945775317824094</v>
      </c>
      <c r="L25" s="33">
        <v>23.674651906944561</v>
      </c>
      <c r="M25" s="18">
        <f t="shared" si="27"/>
        <v>-5</v>
      </c>
      <c r="N25" s="18">
        <f t="shared" si="28"/>
        <v>2</v>
      </c>
      <c r="O25" s="18">
        <v>-10</v>
      </c>
      <c r="P25" s="18">
        <v>1</v>
      </c>
      <c r="Q25" s="18">
        <v>1</v>
      </c>
      <c r="R25" s="18">
        <f t="shared" si="29"/>
        <v>7</v>
      </c>
      <c r="S25" s="18">
        <v>0</v>
      </c>
      <c r="T25" s="18">
        <v>4</v>
      </c>
      <c r="U25" s="18">
        <v>3</v>
      </c>
      <c r="V25" s="29">
        <v>-19.728876589120471</v>
      </c>
    </row>
    <row r="26" spans="1:22" ht="18.75" customHeight="1" x14ac:dyDescent="0.15">
      <c r="A26" s="3" t="s">
        <v>12</v>
      </c>
      <c r="B26" s="20">
        <f t="shared" si="23"/>
        <v>2</v>
      </c>
      <c r="C26" s="20">
        <v>-2</v>
      </c>
      <c r="D26" s="20">
        <f t="shared" si="24"/>
        <v>25</v>
      </c>
      <c r="E26" s="20">
        <f t="shared" si="25"/>
        <v>-4</v>
      </c>
      <c r="F26" s="20">
        <v>3</v>
      </c>
      <c r="G26" s="20">
        <v>-2</v>
      </c>
      <c r="H26" s="20">
        <v>7</v>
      </c>
      <c r="I26" s="20">
        <v>-7</v>
      </c>
      <c r="J26" s="26">
        <f t="shared" si="26"/>
        <v>-7.1218469973610139</v>
      </c>
      <c r="K26" s="35">
        <v>5.3413852480207611</v>
      </c>
      <c r="L26" s="35">
        <v>12.463232245381775</v>
      </c>
      <c r="M26" s="20">
        <f t="shared" si="27"/>
        <v>6</v>
      </c>
      <c r="N26" s="20">
        <f t="shared" si="28"/>
        <v>12</v>
      </c>
      <c r="O26" s="20">
        <v>5</v>
      </c>
      <c r="P26" s="20">
        <v>5</v>
      </c>
      <c r="Q26" s="20">
        <v>7</v>
      </c>
      <c r="R26" s="20">
        <f t="shared" si="29"/>
        <v>6</v>
      </c>
      <c r="S26" s="20">
        <v>-15</v>
      </c>
      <c r="T26" s="20">
        <v>2</v>
      </c>
      <c r="U26" s="20">
        <v>4</v>
      </c>
      <c r="V26" s="26">
        <v>10.682770496041522</v>
      </c>
    </row>
    <row r="27" spans="1:22" ht="18.75" customHeight="1" x14ac:dyDescent="0.15">
      <c r="A27" s="1" t="s">
        <v>11</v>
      </c>
      <c r="B27" s="19">
        <f t="shared" si="23"/>
        <v>-27</v>
      </c>
      <c r="C27" s="19">
        <v>-19</v>
      </c>
      <c r="D27" s="19">
        <f t="shared" si="24"/>
        <v>-17</v>
      </c>
      <c r="E27" s="19">
        <f t="shared" si="25"/>
        <v>-16</v>
      </c>
      <c r="F27" s="19">
        <v>10</v>
      </c>
      <c r="G27" s="19">
        <v>5</v>
      </c>
      <c r="H27" s="21">
        <v>26</v>
      </c>
      <c r="I27" s="21">
        <v>12</v>
      </c>
      <c r="J27" s="27">
        <f t="shared" si="26"/>
        <v>-11.638891435449992</v>
      </c>
      <c r="K27" s="34">
        <v>7.2743071471562439</v>
      </c>
      <c r="L27" s="34">
        <v>18.913198582606235</v>
      </c>
      <c r="M27" s="21">
        <f t="shared" si="27"/>
        <v>-11</v>
      </c>
      <c r="N27" s="21">
        <f t="shared" si="28"/>
        <v>22</v>
      </c>
      <c r="O27" s="24">
        <v>-4</v>
      </c>
      <c r="P27" s="24">
        <v>12</v>
      </c>
      <c r="Q27" s="24">
        <v>10</v>
      </c>
      <c r="R27" s="24">
        <f t="shared" si="29"/>
        <v>33</v>
      </c>
      <c r="S27" s="24">
        <v>6</v>
      </c>
      <c r="T27" s="24">
        <v>16</v>
      </c>
      <c r="U27" s="24">
        <v>17</v>
      </c>
      <c r="V27" s="31">
        <v>-8.0017378618718666</v>
      </c>
    </row>
    <row r="28" spans="1:22" ht="18.75" customHeight="1" x14ac:dyDescent="0.15">
      <c r="A28" s="5" t="s">
        <v>10</v>
      </c>
      <c r="B28" s="18">
        <f t="shared" si="23"/>
        <v>-19</v>
      </c>
      <c r="C28" s="18">
        <v>-8</v>
      </c>
      <c r="D28" s="18">
        <f t="shared" si="24"/>
        <v>-8</v>
      </c>
      <c r="E28" s="18">
        <f>F28-H28</f>
        <v>-8</v>
      </c>
      <c r="F28" s="18">
        <v>1</v>
      </c>
      <c r="G28" s="18">
        <v>-2</v>
      </c>
      <c r="H28" s="18">
        <v>9</v>
      </c>
      <c r="I28" s="18">
        <v>-1</v>
      </c>
      <c r="J28" s="25">
        <f t="shared" si="26"/>
        <v>-15.266377372300935</v>
      </c>
      <c r="K28" s="33">
        <v>1.9082971715376167</v>
      </c>
      <c r="L28" s="33">
        <v>17.174674543838552</v>
      </c>
      <c r="M28" s="18">
        <f t="shared" si="27"/>
        <v>-11</v>
      </c>
      <c r="N28" s="18">
        <f t="shared" si="28"/>
        <v>13</v>
      </c>
      <c r="O28" s="18">
        <v>3</v>
      </c>
      <c r="P28" s="18">
        <v>6</v>
      </c>
      <c r="Q28" s="18">
        <v>7</v>
      </c>
      <c r="R28" s="18">
        <f t="shared" si="29"/>
        <v>24</v>
      </c>
      <c r="S28" s="18">
        <v>10</v>
      </c>
      <c r="T28" s="18">
        <v>15</v>
      </c>
      <c r="U28" s="18">
        <v>9</v>
      </c>
      <c r="V28" s="25">
        <v>-20.991268886913783</v>
      </c>
    </row>
    <row r="29" spans="1:22" ht="18.75" customHeight="1" x14ac:dyDescent="0.15">
      <c r="A29" s="3" t="s">
        <v>9</v>
      </c>
      <c r="B29" s="20">
        <f t="shared" si="23"/>
        <v>-13</v>
      </c>
      <c r="C29" s="20">
        <v>-7</v>
      </c>
      <c r="D29" s="20">
        <f t="shared" si="24"/>
        <v>-13</v>
      </c>
      <c r="E29" s="20">
        <f t="shared" si="25"/>
        <v>-10</v>
      </c>
      <c r="F29" s="20">
        <v>7</v>
      </c>
      <c r="G29" s="20">
        <v>-2</v>
      </c>
      <c r="H29" s="20">
        <v>17</v>
      </c>
      <c r="I29" s="20">
        <v>-5</v>
      </c>
      <c r="J29" s="26">
        <f t="shared" si="26"/>
        <v>-7.2671235331360924</v>
      </c>
      <c r="K29" s="35">
        <v>5.0869864731952648</v>
      </c>
      <c r="L29" s="35">
        <v>12.354110006331357</v>
      </c>
      <c r="M29" s="22">
        <f t="shared" si="27"/>
        <v>-3</v>
      </c>
      <c r="N29" s="22">
        <f t="shared" si="28"/>
        <v>36</v>
      </c>
      <c r="O29" s="20">
        <v>1</v>
      </c>
      <c r="P29" s="20">
        <v>14</v>
      </c>
      <c r="Q29" s="20">
        <v>22</v>
      </c>
      <c r="R29" s="20">
        <f t="shared" si="29"/>
        <v>39</v>
      </c>
      <c r="S29" s="20">
        <v>17</v>
      </c>
      <c r="T29" s="20">
        <v>13</v>
      </c>
      <c r="U29" s="20">
        <v>26</v>
      </c>
      <c r="V29" s="26">
        <v>-2.1801370599408294</v>
      </c>
    </row>
    <row r="30" spans="1:22" ht="18.75" customHeight="1" x14ac:dyDescent="0.15">
      <c r="A30" s="3" t="s">
        <v>8</v>
      </c>
      <c r="B30" s="20">
        <f t="shared" si="23"/>
        <v>-4</v>
      </c>
      <c r="C30" s="20">
        <v>11</v>
      </c>
      <c r="D30" s="20">
        <f t="shared" si="24"/>
        <v>8</v>
      </c>
      <c r="E30" s="20">
        <f t="shared" si="25"/>
        <v>-17</v>
      </c>
      <c r="F30" s="20">
        <v>9</v>
      </c>
      <c r="G30" s="20">
        <v>-5</v>
      </c>
      <c r="H30" s="20">
        <v>26</v>
      </c>
      <c r="I30" s="20">
        <v>6</v>
      </c>
      <c r="J30" s="29">
        <f t="shared" si="26"/>
        <v>-12.048473504037842</v>
      </c>
      <c r="K30" s="36">
        <v>6.3786036197847391</v>
      </c>
      <c r="L30" s="36">
        <v>18.427077123822581</v>
      </c>
      <c r="M30" s="20">
        <f t="shared" si="27"/>
        <v>13</v>
      </c>
      <c r="N30" s="20">
        <f t="shared" si="28"/>
        <v>43</v>
      </c>
      <c r="O30" s="20">
        <v>13</v>
      </c>
      <c r="P30" s="20">
        <v>21</v>
      </c>
      <c r="Q30" s="20">
        <v>22</v>
      </c>
      <c r="R30" s="20">
        <f t="shared" si="29"/>
        <v>30</v>
      </c>
      <c r="S30" s="20">
        <v>-6</v>
      </c>
      <c r="T30" s="20">
        <v>11</v>
      </c>
      <c r="U30" s="20">
        <v>19</v>
      </c>
      <c r="V30" s="26">
        <v>9.2135385619112888</v>
      </c>
    </row>
    <row r="31" spans="1:22" ht="18.75" customHeight="1" x14ac:dyDescent="0.15">
      <c r="A31" s="1" t="s">
        <v>7</v>
      </c>
      <c r="B31" s="19">
        <f t="shared" si="23"/>
        <v>-24</v>
      </c>
      <c r="C31" s="19">
        <v>-23</v>
      </c>
      <c r="D31" s="19">
        <f t="shared" si="24"/>
        <v>0</v>
      </c>
      <c r="E31" s="19">
        <f t="shared" si="25"/>
        <v>-7</v>
      </c>
      <c r="F31" s="19">
        <v>10</v>
      </c>
      <c r="G31" s="19">
        <v>6</v>
      </c>
      <c r="H31" s="19">
        <v>17</v>
      </c>
      <c r="I31" s="21">
        <v>0</v>
      </c>
      <c r="J31" s="27">
        <f t="shared" si="26"/>
        <v>-5.7021831215379617</v>
      </c>
      <c r="K31" s="34">
        <v>8.1459758879113711</v>
      </c>
      <c r="L31" s="34">
        <v>13.848159009449333</v>
      </c>
      <c r="M31" s="19">
        <f t="shared" si="27"/>
        <v>-17</v>
      </c>
      <c r="N31" s="19">
        <f t="shared" si="28"/>
        <v>19</v>
      </c>
      <c r="O31" s="19">
        <v>-6</v>
      </c>
      <c r="P31" s="19">
        <v>4</v>
      </c>
      <c r="Q31" s="19">
        <v>15</v>
      </c>
      <c r="R31" s="19">
        <f t="shared" si="29"/>
        <v>36</v>
      </c>
      <c r="S31" s="19">
        <v>0</v>
      </c>
      <c r="T31" s="19">
        <v>17</v>
      </c>
      <c r="U31" s="19">
        <v>19</v>
      </c>
      <c r="V31" s="30">
        <v>-13.848159009449333</v>
      </c>
    </row>
    <row r="32" spans="1:22" ht="18.75" customHeight="1" x14ac:dyDescent="0.15">
      <c r="A32" s="5" t="s">
        <v>6</v>
      </c>
      <c r="B32" s="18">
        <f t="shared" si="23"/>
        <v>1</v>
      </c>
      <c r="C32" s="18">
        <v>-3</v>
      </c>
      <c r="D32" s="18">
        <f t="shared" si="24"/>
        <v>2</v>
      </c>
      <c r="E32" s="18">
        <f t="shared" si="25"/>
        <v>0</v>
      </c>
      <c r="F32" s="18">
        <v>3</v>
      </c>
      <c r="G32" s="18">
        <v>2</v>
      </c>
      <c r="H32" s="18">
        <v>3</v>
      </c>
      <c r="I32" s="18">
        <v>2</v>
      </c>
      <c r="J32" s="25">
        <f t="shared" si="26"/>
        <v>0</v>
      </c>
      <c r="K32" s="33">
        <v>10.083522879006935</v>
      </c>
      <c r="L32" s="33">
        <v>10.083522879006935</v>
      </c>
      <c r="M32" s="18">
        <f t="shared" si="27"/>
        <v>1</v>
      </c>
      <c r="N32" s="18">
        <f t="shared" si="28"/>
        <v>19</v>
      </c>
      <c r="O32" s="22">
        <v>6</v>
      </c>
      <c r="P32" s="22">
        <v>8</v>
      </c>
      <c r="Q32" s="22">
        <v>11</v>
      </c>
      <c r="R32" s="22">
        <f t="shared" si="29"/>
        <v>18</v>
      </c>
      <c r="S32" s="22">
        <v>4</v>
      </c>
      <c r="T32" s="22">
        <v>4</v>
      </c>
      <c r="U32" s="22">
        <v>14</v>
      </c>
      <c r="V32" s="29">
        <v>3.3611742930023141</v>
      </c>
    </row>
    <row r="33" spans="1:22" ht="18.75" customHeight="1" x14ac:dyDescent="0.15">
      <c r="A33" s="3" t="s">
        <v>5</v>
      </c>
      <c r="B33" s="20">
        <f t="shared" si="23"/>
        <v>-23</v>
      </c>
      <c r="C33" s="20">
        <v>-33</v>
      </c>
      <c r="D33" s="20">
        <f t="shared" si="24"/>
        <v>4</v>
      </c>
      <c r="E33" s="20">
        <f t="shared" si="25"/>
        <v>-10</v>
      </c>
      <c r="F33" s="20">
        <v>7</v>
      </c>
      <c r="G33" s="20">
        <v>2</v>
      </c>
      <c r="H33" s="20">
        <v>17</v>
      </c>
      <c r="I33" s="20">
        <v>-2</v>
      </c>
      <c r="J33" s="26">
        <f t="shared" si="26"/>
        <v>-7.5076156018536615</v>
      </c>
      <c r="K33" s="35">
        <v>5.2553309212975634</v>
      </c>
      <c r="L33" s="35">
        <v>12.762946523151225</v>
      </c>
      <c r="M33" s="20">
        <f t="shared" si="27"/>
        <v>-13</v>
      </c>
      <c r="N33" s="20">
        <f t="shared" si="28"/>
        <v>33</v>
      </c>
      <c r="O33" s="20">
        <v>14</v>
      </c>
      <c r="P33" s="20">
        <v>18</v>
      </c>
      <c r="Q33" s="20">
        <v>15</v>
      </c>
      <c r="R33" s="20">
        <f t="shared" si="29"/>
        <v>46</v>
      </c>
      <c r="S33" s="20">
        <v>14</v>
      </c>
      <c r="T33" s="20">
        <v>15</v>
      </c>
      <c r="U33" s="20">
        <v>31</v>
      </c>
      <c r="V33" s="26">
        <v>-9.7599002824097632</v>
      </c>
    </row>
    <row r="34" spans="1:22" ht="18.75" customHeight="1" x14ac:dyDescent="0.15">
      <c r="A34" s="3" t="s">
        <v>4</v>
      </c>
      <c r="B34" s="20">
        <f t="shared" si="23"/>
        <v>-16</v>
      </c>
      <c r="C34" s="20">
        <v>-7</v>
      </c>
      <c r="D34" s="20">
        <f t="shared" si="24"/>
        <v>18</v>
      </c>
      <c r="E34" s="20">
        <f t="shared" si="25"/>
        <v>-9</v>
      </c>
      <c r="F34" s="20">
        <v>4</v>
      </c>
      <c r="G34" s="20">
        <v>-7</v>
      </c>
      <c r="H34" s="20">
        <v>13</v>
      </c>
      <c r="I34" s="20">
        <v>-6</v>
      </c>
      <c r="J34" s="26">
        <f t="shared" si="26"/>
        <v>-10.089283246261438</v>
      </c>
      <c r="K34" s="35">
        <v>4.4841258872273047</v>
      </c>
      <c r="L34" s="35">
        <v>14.573409133488742</v>
      </c>
      <c r="M34" s="20">
        <f>N34-R34</f>
        <v>-7</v>
      </c>
      <c r="N34" s="20">
        <f t="shared" si="28"/>
        <v>18</v>
      </c>
      <c r="O34" s="20">
        <v>3</v>
      </c>
      <c r="P34" s="20">
        <v>10</v>
      </c>
      <c r="Q34" s="20">
        <v>8</v>
      </c>
      <c r="R34" s="20">
        <f t="shared" si="29"/>
        <v>25</v>
      </c>
      <c r="S34" s="20">
        <v>-16</v>
      </c>
      <c r="T34" s="20">
        <v>9</v>
      </c>
      <c r="U34" s="20">
        <v>16</v>
      </c>
      <c r="V34" s="26">
        <v>-7.8472203026477807</v>
      </c>
    </row>
    <row r="35" spans="1:22" ht="18.75" customHeight="1" x14ac:dyDescent="0.15">
      <c r="A35" s="1" t="s">
        <v>3</v>
      </c>
      <c r="B35" s="19">
        <f t="shared" si="23"/>
        <v>-16</v>
      </c>
      <c r="C35" s="19">
        <v>-31</v>
      </c>
      <c r="D35" s="19">
        <f t="shared" si="24"/>
        <v>6</v>
      </c>
      <c r="E35" s="19">
        <f t="shared" si="25"/>
        <v>-16</v>
      </c>
      <c r="F35" s="19">
        <v>6</v>
      </c>
      <c r="G35" s="19">
        <v>-1</v>
      </c>
      <c r="H35" s="19">
        <v>22</v>
      </c>
      <c r="I35" s="21">
        <v>8</v>
      </c>
      <c r="J35" s="27">
        <f t="shared" si="26"/>
        <v>-17.483721278347431</v>
      </c>
      <c r="K35" s="34">
        <v>6.5563954793802859</v>
      </c>
      <c r="L35" s="34">
        <v>24.040116757727716</v>
      </c>
      <c r="M35" s="21">
        <f t="shared" si="27"/>
        <v>0</v>
      </c>
      <c r="N35" s="21">
        <f t="shared" si="28"/>
        <v>25</v>
      </c>
      <c r="O35" s="24">
        <v>9</v>
      </c>
      <c r="P35" s="24">
        <v>10</v>
      </c>
      <c r="Q35" s="24">
        <v>15</v>
      </c>
      <c r="R35" s="24">
        <f t="shared" si="29"/>
        <v>25</v>
      </c>
      <c r="S35" s="24">
        <v>-6</v>
      </c>
      <c r="T35" s="24">
        <v>12</v>
      </c>
      <c r="U35" s="24">
        <v>13</v>
      </c>
      <c r="V35" s="31">
        <v>0</v>
      </c>
    </row>
    <row r="36" spans="1:22" ht="18.75" customHeight="1" x14ac:dyDescent="0.15">
      <c r="A36" s="5" t="s">
        <v>2</v>
      </c>
      <c r="B36" s="18">
        <f t="shared" si="23"/>
        <v>-2</v>
      </c>
      <c r="C36" s="18">
        <v>13</v>
      </c>
      <c r="D36" s="18">
        <f t="shared" si="24"/>
        <v>11</v>
      </c>
      <c r="E36" s="18">
        <f t="shared" si="25"/>
        <v>-2</v>
      </c>
      <c r="F36" s="18">
        <v>5</v>
      </c>
      <c r="G36" s="18">
        <v>4</v>
      </c>
      <c r="H36" s="18">
        <v>7</v>
      </c>
      <c r="I36" s="18">
        <v>-1</v>
      </c>
      <c r="J36" s="25">
        <f t="shared" si="26"/>
        <v>-5.4484930811601551</v>
      </c>
      <c r="K36" s="33">
        <v>13.621232702900389</v>
      </c>
      <c r="L36" s="33">
        <v>19.069725784060545</v>
      </c>
      <c r="M36" s="18">
        <f t="shared" si="27"/>
        <v>0</v>
      </c>
      <c r="N36" s="18">
        <f t="shared" si="28"/>
        <v>5</v>
      </c>
      <c r="O36" s="18">
        <v>-1</v>
      </c>
      <c r="P36" s="18">
        <v>3</v>
      </c>
      <c r="Q36" s="18">
        <v>2</v>
      </c>
      <c r="R36" s="18">
        <f t="shared" si="29"/>
        <v>5</v>
      </c>
      <c r="S36" s="18">
        <v>-7</v>
      </c>
      <c r="T36" s="18">
        <v>3</v>
      </c>
      <c r="U36" s="18">
        <v>2</v>
      </c>
      <c r="V36" s="25">
        <v>0</v>
      </c>
    </row>
    <row r="37" spans="1:22" ht="18.75" customHeight="1" x14ac:dyDescent="0.15">
      <c r="A37" s="3" t="s">
        <v>1</v>
      </c>
      <c r="B37" s="20">
        <f t="shared" si="23"/>
        <v>-10</v>
      </c>
      <c r="C37" s="20">
        <v>-6</v>
      </c>
      <c r="D37" s="20">
        <f t="shared" si="24"/>
        <v>4</v>
      </c>
      <c r="E37" s="20">
        <f t="shared" si="25"/>
        <v>-5</v>
      </c>
      <c r="F37" s="20">
        <v>0</v>
      </c>
      <c r="G37" s="20">
        <v>-3</v>
      </c>
      <c r="H37" s="20">
        <v>5</v>
      </c>
      <c r="I37" s="20">
        <v>-2</v>
      </c>
      <c r="J37" s="26">
        <f t="shared" si="26"/>
        <v>-19.480796737900555</v>
      </c>
      <c r="K37" s="35">
        <v>0</v>
      </c>
      <c r="L37" s="35">
        <v>19.480796737900555</v>
      </c>
      <c r="M37" s="20">
        <f>N37-R37</f>
        <v>-5</v>
      </c>
      <c r="N37" s="22">
        <f t="shared" si="28"/>
        <v>7</v>
      </c>
      <c r="O37" s="20">
        <v>4</v>
      </c>
      <c r="P37" s="20">
        <v>2</v>
      </c>
      <c r="Q37" s="20">
        <v>5</v>
      </c>
      <c r="R37" s="20">
        <f t="shared" si="29"/>
        <v>12</v>
      </c>
      <c r="S37" s="20">
        <v>-1</v>
      </c>
      <c r="T37" s="20">
        <v>3</v>
      </c>
      <c r="U37" s="20">
        <v>9</v>
      </c>
      <c r="V37" s="26">
        <v>-19.480796737900555</v>
      </c>
    </row>
    <row r="38" spans="1:22" ht="18.75" customHeight="1" x14ac:dyDescent="0.15">
      <c r="A38" s="1" t="s">
        <v>0</v>
      </c>
      <c r="B38" s="19">
        <f t="shared" si="23"/>
        <v>-14</v>
      </c>
      <c r="C38" s="19">
        <v>-9</v>
      </c>
      <c r="D38" s="19">
        <f t="shared" si="24"/>
        <v>-9</v>
      </c>
      <c r="E38" s="19">
        <f t="shared" si="25"/>
        <v>-9</v>
      </c>
      <c r="F38" s="19">
        <v>1</v>
      </c>
      <c r="G38" s="19">
        <v>-1</v>
      </c>
      <c r="H38" s="19">
        <v>10</v>
      </c>
      <c r="I38" s="21">
        <v>4</v>
      </c>
      <c r="J38" s="27">
        <f t="shared" si="26"/>
        <v>-38.688478253188705</v>
      </c>
      <c r="K38" s="34">
        <v>4.2987198059098564</v>
      </c>
      <c r="L38" s="34">
        <v>42.98719805909856</v>
      </c>
      <c r="M38" s="21">
        <f t="shared" si="27"/>
        <v>-5</v>
      </c>
      <c r="N38" s="19">
        <f t="shared" si="28"/>
        <v>9</v>
      </c>
      <c r="O38" s="19">
        <v>6</v>
      </c>
      <c r="P38" s="19">
        <v>8</v>
      </c>
      <c r="Q38" s="19">
        <v>1</v>
      </c>
      <c r="R38" s="19">
        <f t="shared" si="29"/>
        <v>14</v>
      </c>
      <c r="S38" s="19">
        <v>10</v>
      </c>
      <c r="T38" s="19">
        <v>8</v>
      </c>
      <c r="U38" s="19">
        <v>6</v>
      </c>
      <c r="V38" s="30">
        <v>-21.49359902954928</v>
      </c>
    </row>
    <row r="39" spans="1:22" x14ac:dyDescent="0.15">
      <c r="A39" s="37" t="s">
        <v>59</v>
      </c>
    </row>
    <row r="40" spans="1:22" x14ac:dyDescent="0.15">
      <c r="A40" s="37" t="s">
        <v>48</v>
      </c>
    </row>
    <row r="41" spans="1:22" x14ac:dyDescent="0.15">
      <c r="A41" s="37" t="s">
        <v>49</v>
      </c>
    </row>
    <row r="42" spans="1:22" x14ac:dyDescent="0.15">
      <c r="A42" s="37" t="s">
        <v>60</v>
      </c>
    </row>
    <row r="43" spans="1:22" x14ac:dyDescent="0.15">
      <c r="A43" s="37" t="s">
        <v>61</v>
      </c>
    </row>
    <row r="44" spans="1:22" x14ac:dyDescent="0.15">
      <c r="A44" s="37" t="s">
        <v>62</v>
      </c>
    </row>
    <row r="45" spans="1:22" x14ac:dyDescent="0.15">
      <c r="A45" s="37" t="s">
        <v>63</v>
      </c>
    </row>
    <row r="46" spans="1:22" x14ac:dyDescent="0.15">
      <c r="A46" s="37" t="s">
        <v>64</v>
      </c>
    </row>
  </sheetData>
  <mergeCells count="20">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s>
  <phoneticPr fontId="1"/>
  <pageMargins left="0.70866141732283472" right="0.70866141732283472" top="0.74803149606299213" bottom="0.74803149606299213" header="0.31496062992125984" footer="0.31496062992125984"/>
  <pageSetup paperSize="9" scale="68"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5" x14ac:dyDescent="0.15"/>
  <cols>
    <col min="1" max="2" width="8.625" customWidth="1"/>
    <col min="3" max="21" width="6.625" customWidth="1"/>
    <col min="22" max="22" width="11.75" customWidth="1"/>
  </cols>
  <sheetData>
    <row r="2" spans="1:22" x14ac:dyDescent="0.15">
      <c r="A2" t="s">
        <v>65</v>
      </c>
    </row>
    <row r="4" spans="1:22" x14ac:dyDescent="0.15">
      <c r="A4" t="s">
        <v>46</v>
      </c>
    </row>
    <row r="5" spans="1:22" ht="13.5" customHeight="1" x14ac:dyDescent="0.15">
      <c r="A5" s="39" t="s">
        <v>37</v>
      </c>
      <c r="B5" s="48" t="s">
        <v>55</v>
      </c>
      <c r="C5" s="49"/>
      <c r="D5" s="50"/>
      <c r="E5" s="45" t="s">
        <v>56</v>
      </c>
      <c r="F5" s="46"/>
      <c r="G5" s="46"/>
      <c r="H5" s="46"/>
      <c r="I5" s="46"/>
      <c r="J5" s="46"/>
      <c r="K5" s="46"/>
      <c r="L5" s="47"/>
      <c r="M5" s="48" t="s">
        <v>57</v>
      </c>
      <c r="N5" s="49"/>
      <c r="O5" s="49"/>
      <c r="P5" s="49"/>
      <c r="Q5" s="49"/>
      <c r="R5" s="49"/>
      <c r="S5" s="49"/>
      <c r="T5" s="49"/>
      <c r="U5" s="49"/>
      <c r="V5" s="50"/>
    </row>
    <row r="6" spans="1:22" ht="12.95" customHeight="1" x14ac:dyDescent="0.15">
      <c r="A6" s="40"/>
      <c r="B6" s="42" t="s">
        <v>51</v>
      </c>
      <c r="C6" s="42" t="s">
        <v>52</v>
      </c>
      <c r="D6" s="42" t="s">
        <v>53</v>
      </c>
      <c r="E6" s="42" t="s">
        <v>54</v>
      </c>
      <c r="F6" s="14"/>
      <c r="G6" s="42" t="s">
        <v>47</v>
      </c>
      <c r="H6" s="14"/>
      <c r="I6" s="42" t="s">
        <v>47</v>
      </c>
      <c r="J6" s="48" t="s">
        <v>42</v>
      </c>
      <c r="K6" s="49"/>
      <c r="L6" s="50"/>
      <c r="M6" s="42" t="s">
        <v>58</v>
      </c>
      <c r="N6" s="45" t="s">
        <v>36</v>
      </c>
      <c r="O6" s="46"/>
      <c r="P6" s="46"/>
      <c r="Q6" s="47"/>
      <c r="R6" s="45" t="s">
        <v>35</v>
      </c>
      <c r="S6" s="46"/>
      <c r="T6" s="46"/>
      <c r="U6" s="47"/>
      <c r="V6" s="16" t="s">
        <v>42</v>
      </c>
    </row>
    <row r="7" spans="1:22" ht="13.5" customHeight="1" x14ac:dyDescent="0.15">
      <c r="A7" s="40"/>
      <c r="B7" s="40"/>
      <c r="C7" s="43"/>
      <c r="D7" s="43"/>
      <c r="E7" s="40"/>
      <c r="F7" s="11" t="s">
        <v>34</v>
      </c>
      <c r="G7" s="43"/>
      <c r="H7" s="11" t="s">
        <v>33</v>
      </c>
      <c r="I7" s="43"/>
      <c r="J7" s="42" t="s">
        <v>39</v>
      </c>
      <c r="K7" s="13" t="s">
        <v>40</v>
      </c>
      <c r="L7" s="13" t="s">
        <v>41</v>
      </c>
      <c r="M7" s="40"/>
      <c r="N7" s="13" t="s">
        <v>32</v>
      </c>
      <c r="O7" s="42" t="s">
        <v>47</v>
      </c>
      <c r="P7" s="42" t="s">
        <v>31</v>
      </c>
      <c r="Q7" s="12" t="s">
        <v>30</v>
      </c>
      <c r="R7" s="11" t="s">
        <v>32</v>
      </c>
      <c r="S7" s="42" t="s">
        <v>47</v>
      </c>
      <c r="T7" s="43" t="s">
        <v>31</v>
      </c>
      <c r="U7" s="15" t="s">
        <v>43</v>
      </c>
      <c r="V7" s="42" t="s">
        <v>44</v>
      </c>
    </row>
    <row r="8" spans="1:22" ht="30.75" customHeight="1" x14ac:dyDescent="0.15">
      <c r="A8" s="41"/>
      <c r="B8" s="41"/>
      <c r="C8" s="44"/>
      <c r="D8" s="44"/>
      <c r="E8" s="41"/>
      <c r="F8" s="10"/>
      <c r="G8" s="44"/>
      <c r="H8" s="10"/>
      <c r="I8" s="44"/>
      <c r="J8" s="44"/>
      <c r="K8" s="10"/>
      <c r="L8" s="10"/>
      <c r="M8" s="41"/>
      <c r="N8" s="10"/>
      <c r="O8" s="44"/>
      <c r="P8" s="44"/>
      <c r="Q8" s="9"/>
      <c r="R8" s="10"/>
      <c r="S8" s="44"/>
      <c r="T8" s="44"/>
      <c r="U8" s="9"/>
      <c r="V8" s="44"/>
    </row>
    <row r="9" spans="1:22" ht="15" customHeight="1" x14ac:dyDescent="0.15">
      <c r="A9" s="8" t="s">
        <v>29</v>
      </c>
      <c r="B9" s="17">
        <f t="shared" ref="B9:H9" si="0">B10+B11</f>
        <v>-124</v>
      </c>
      <c r="C9" s="17">
        <f t="shared" si="0"/>
        <v>-423</v>
      </c>
      <c r="D9" s="17">
        <f t="shared" si="0"/>
        <v>-2</v>
      </c>
      <c r="E9" s="17">
        <f t="shared" si="0"/>
        <v>-108</v>
      </c>
      <c r="F9" s="17">
        <f t="shared" si="0"/>
        <v>184</v>
      </c>
      <c r="G9" s="17">
        <f t="shared" si="0"/>
        <v>-22</v>
      </c>
      <c r="H9" s="17">
        <f t="shared" si="0"/>
        <v>292</v>
      </c>
      <c r="I9" s="17">
        <f>I10+I11</f>
        <v>-1</v>
      </c>
      <c r="J9" s="28">
        <f>K9-L9</f>
        <v>-4.7678451299401097</v>
      </c>
      <c r="K9" s="28">
        <v>8.1229954065646286</v>
      </c>
      <c r="L9" s="28">
        <v>12.890840536504738</v>
      </c>
      <c r="M9" s="17">
        <f t="shared" ref="M9:U9" si="1">M10+M11</f>
        <v>-16</v>
      </c>
      <c r="N9" s="17">
        <f t="shared" si="1"/>
        <v>552</v>
      </c>
      <c r="O9" s="17">
        <f t="shared" si="1"/>
        <v>-27</v>
      </c>
      <c r="P9" s="17">
        <f t="shared" si="1"/>
        <v>345</v>
      </c>
      <c r="Q9" s="17">
        <f t="shared" si="1"/>
        <v>207</v>
      </c>
      <c r="R9" s="17">
        <f>R10+R11</f>
        <v>568</v>
      </c>
      <c r="S9" s="17">
        <f t="shared" si="1"/>
        <v>-46</v>
      </c>
      <c r="T9" s="17">
        <f t="shared" si="1"/>
        <v>361</v>
      </c>
      <c r="U9" s="17">
        <f t="shared" si="1"/>
        <v>207</v>
      </c>
      <c r="V9" s="28">
        <v>-0.70634742665779626</v>
      </c>
    </row>
    <row r="10" spans="1:22" ht="15" customHeight="1" x14ac:dyDescent="0.15">
      <c r="A10" s="6" t="s">
        <v>28</v>
      </c>
      <c r="B10" s="18">
        <f t="shared" ref="B10:I10" si="2">B20+B21+B22+B23</f>
        <v>-31</v>
      </c>
      <c r="C10" s="18">
        <f t="shared" si="2"/>
        <v>-338</v>
      </c>
      <c r="D10" s="18">
        <f t="shared" si="2"/>
        <v>21</v>
      </c>
      <c r="E10" s="18">
        <f t="shared" si="2"/>
        <v>-51</v>
      </c>
      <c r="F10" s="18">
        <f t="shared" si="2"/>
        <v>144</v>
      </c>
      <c r="G10" s="18">
        <f t="shared" si="2"/>
        <v>-18</v>
      </c>
      <c r="H10" s="18">
        <f t="shared" si="2"/>
        <v>195</v>
      </c>
      <c r="I10" s="18">
        <f t="shared" si="2"/>
        <v>-14</v>
      </c>
      <c r="J10" s="25">
        <f t="shared" ref="J10:J38" si="3">K10-L10</f>
        <v>-3.0033954583626752</v>
      </c>
      <c r="K10" s="25">
        <v>8.4801754118475614</v>
      </c>
      <c r="L10" s="25">
        <v>11.483570870210237</v>
      </c>
      <c r="M10" s="18">
        <f t="shared" ref="M10:U10" si="4">M20+M21+M22+M23</f>
        <v>20</v>
      </c>
      <c r="N10" s="18">
        <f t="shared" si="4"/>
        <v>429</v>
      </c>
      <c r="O10" s="18">
        <f t="shared" si="4"/>
        <v>-38</v>
      </c>
      <c r="P10" s="18">
        <f t="shared" si="4"/>
        <v>279</v>
      </c>
      <c r="Q10" s="18">
        <f t="shared" si="4"/>
        <v>150</v>
      </c>
      <c r="R10" s="18">
        <f t="shared" si="4"/>
        <v>409</v>
      </c>
      <c r="S10" s="18">
        <f t="shared" si="4"/>
        <v>-63</v>
      </c>
      <c r="T10" s="18">
        <f t="shared" si="4"/>
        <v>294</v>
      </c>
      <c r="U10" s="18">
        <f t="shared" si="4"/>
        <v>115</v>
      </c>
      <c r="V10" s="25">
        <v>1.1778021405343821</v>
      </c>
    </row>
    <row r="11" spans="1:22" ht="15" customHeight="1" x14ac:dyDescent="0.15">
      <c r="A11" s="2" t="s">
        <v>27</v>
      </c>
      <c r="B11" s="19">
        <f t="shared" ref="B11:I11" si="5">B12+B13+B14+B15+B16</f>
        <v>-93</v>
      </c>
      <c r="C11" s="19">
        <f t="shared" si="5"/>
        <v>-85</v>
      </c>
      <c r="D11" s="19">
        <f t="shared" si="5"/>
        <v>-23</v>
      </c>
      <c r="E11" s="19">
        <f t="shared" si="5"/>
        <v>-57</v>
      </c>
      <c r="F11" s="19">
        <f t="shared" si="5"/>
        <v>40</v>
      </c>
      <c r="G11" s="19">
        <f t="shared" si="5"/>
        <v>-4</v>
      </c>
      <c r="H11" s="19">
        <f t="shared" si="5"/>
        <v>97</v>
      </c>
      <c r="I11" s="19">
        <f t="shared" si="5"/>
        <v>13</v>
      </c>
      <c r="J11" s="30">
        <f t="shared" si="3"/>
        <v>-10.051205347502126</v>
      </c>
      <c r="K11" s="30">
        <v>7.0534774368435977</v>
      </c>
      <c r="L11" s="30">
        <v>17.104682784345723</v>
      </c>
      <c r="M11" s="19">
        <f t="shared" ref="M11:U11" si="6">M12+M13+M14+M15+M16</f>
        <v>-36</v>
      </c>
      <c r="N11" s="19">
        <f t="shared" si="6"/>
        <v>123</v>
      </c>
      <c r="O11" s="19">
        <f t="shared" si="6"/>
        <v>11</v>
      </c>
      <c r="P11" s="19">
        <f t="shared" si="6"/>
        <v>66</v>
      </c>
      <c r="Q11" s="19">
        <f t="shared" si="6"/>
        <v>57</v>
      </c>
      <c r="R11" s="19">
        <f t="shared" si="6"/>
        <v>159</v>
      </c>
      <c r="S11" s="19">
        <f t="shared" si="6"/>
        <v>17</v>
      </c>
      <c r="T11" s="19">
        <f t="shared" si="6"/>
        <v>67</v>
      </c>
      <c r="U11" s="19">
        <f t="shared" si="6"/>
        <v>92</v>
      </c>
      <c r="V11" s="30">
        <v>-6.3481296931592368</v>
      </c>
    </row>
    <row r="12" spans="1:22" ht="15" customHeight="1" x14ac:dyDescent="0.15">
      <c r="A12" s="6" t="s">
        <v>26</v>
      </c>
      <c r="B12" s="18">
        <f t="shared" ref="B12:I12" si="7">B24</f>
        <v>-16</v>
      </c>
      <c r="C12" s="18">
        <f t="shared" si="7"/>
        <v>-12</v>
      </c>
      <c r="D12" s="18">
        <f t="shared" si="7"/>
        <v>-16</v>
      </c>
      <c r="E12" s="18">
        <f t="shared" si="7"/>
        <v>-3</v>
      </c>
      <c r="F12" s="18">
        <f t="shared" si="7"/>
        <v>5</v>
      </c>
      <c r="G12" s="18">
        <f t="shared" si="7"/>
        <v>1</v>
      </c>
      <c r="H12" s="18">
        <f t="shared" si="7"/>
        <v>8</v>
      </c>
      <c r="I12" s="18">
        <f t="shared" si="7"/>
        <v>1</v>
      </c>
      <c r="J12" s="25">
        <f t="shared" si="3"/>
        <v>-6.7038490501349948</v>
      </c>
      <c r="K12" s="25">
        <v>11.173081750224991</v>
      </c>
      <c r="L12" s="25">
        <v>17.876930800359986</v>
      </c>
      <c r="M12" s="18">
        <f t="shared" ref="M12:U12" si="8">M24</f>
        <v>-13</v>
      </c>
      <c r="N12" s="18">
        <f t="shared" si="8"/>
        <v>8</v>
      </c>
      <c r="O12" s="18">
        <f t="shared" si="8"/>
        <v>-1</v>
      </c>
      <c r="P12" s="18">
        <f t="shared" si="8"/>
        <v>3</v>
      </c>
      <c r="Q12" s="18">
        <f t="shared" si="8"/>
        <v>5</v>
      </c>
      <c r="R12" s="18">
        <f t="shared" si="8"/>
        <v>21</v>
      </c>
      <c r="S12" s="18">
        <f t="shared" si="8"/>
        <v>15</v>
      </c>
      <c r="T12" s="18">
        <f t="shared" si="8"/>
        <v>11</v>
      </c>
      <c r="U12" s="18">
        <f t="shared" si="8"/>
        <v>10</v>
      </c>
      <c r="V12" s="25">
        <v>-29.050012550584981</v>
      </c>
    </row>
    <row r="13" spans="1:22" ht="15" customHeight="1" x14ac:dyDescent="0.15">
      <c r="A13" s="4" t="s">
        <v>25</v>
      </c>
      <c r="B13" s="20">
        <f t="shared" ref="B13:I13" si="9">B25+B26+B27</f>
        <v>-16</v>
      </c>
      <c r="C13" s="20">
        <f t="shared" si="9"/>
        <v>-17</v>
      </c>
      <c r="D13" s="20">
        <f t="shared" si="9"/>
        <v>-5</v>
      </c>
      <c r="E13" s="20">
        <f t="shared" si="9"/>
        <v>-10</v>
      </c>
      <c r="F13" s="20">
        <f t="shared" si="9"/>
        <v>8</v>
      </c>
      <c r="G13" s="20">
        <f t="shared" si="9"/>
        <v>4</v>
      </c>
      <c r="H13" s="20">
        <f t="shared" si="9"/>
        <v>18</v>
      </c>
      <c r="I13" s="20">
        <f t="shared" si="9"/>
        <v>3</v>
      </c>
      <c r="J13" s="26">
        <f t="shared" si="3"/>
        <v>-9.6131560649796679</v>
      </c>
      <c r="K13" s="26">
        <v>7.6905248519837333</v>
      </c>
      <c r="L13" s="26">
        <v>17.303680916963401</v>
      </c>
      <c r="M13" s="20">
        <f t="shared" ref="M13:U13" si="10">M25+M26+M27</f>
        <v>-6</v>
      </c>
      <c r="N13" s="20">
        <f t="shared" si="10"/>
        <v>15</v>
      </c>
      <c r="O13" s="20">
        <f t="shared" si="10"/>
        <v>-6</v>
      </c>
      <c r="P13" s="20">
        <f t="shared" si="10"/>
        <v>9</v>
      </c>
      <c r="Q13" s="20">
        <f t="shared" si="10"/>
        <v>6</v>
      </c>
      <c r="R13" s="20">
        <f t="shared" si="10"/>
        <v>21</v>
      </c>
      <c r="S13" s="20">
        <f t="shared" si="10"/>
        <v>0</v>
      </c>
      <c r="T13" s="20">
        <f t="shared" si="10"/>
        <v>12</v>
      </c>
      <c r="U13" s="20">
        <f t="shared" si="10"/>
        <v>9</v>
      </c>
      <c r="V13" s="26">
        <v>-5.7678936389877986</v>
      </c>
    </row>
    <row r="14" spans="1:22" ht="15" customHeight="1" x14ac:dyDescent="0.15">
      <c r="A14" s="4" t="s">
        <v>24</v>
      </c>
      <c r="B14" s="20">
        <f t="shared" ref="B14:I14" si="11">B28+B29+B30+B31</f>
        <v>-31</v>
      </c>
      <c r="C14" s="20">
        <f t="shared" si="11"/>
        <v>-9</v>
      </c>
      <c r="D14" s="20">
        <f t="shared" si="11"/>
        <v>-34</v>
      </c>
      <c r="E14" s="20">
        <f t="shared" si="11"/>
        <v>-27</v>
      </c>
      <c r="F14" s="20">
        <f t="shared" si="11"/>
        <v>14</v>
      </c>
      <c r="G14" s="20">
        <f t="shared" si="11"/>
        <v>-6</v>
      </c>
      <c r="H14" s="20">
        <f t="shared" si="11"/>
        <v>41</v>
      </c>
      <c r="I14" s="20">
        <f t="shared" si="11"/>
        <v>17</v>
      </c>
      <c r="J14" s="26">
        <f t="shared" si="3"/>
        <v>-12.532651021306139</v>
      </c>
      <c r="K14" s="26">
        <v>6.4984116406772596</v>
      </c>
      <c r="L14" s="26">
        <v>19.031062661983398</v>
      </c>
      <c r="M14" s="20">
        <f t="shared" ref="M14:U14" si="12">M28+M29+M30+M31</f>
        <v>-4</v>
      </c>
      <c r="N14" s="20">
        <f t="shared" si="12"/>
        <v>52</v>
      </c>
      <c r="O14" s="20">
        <f t="shared" si="12"/>
        <v>2</v>
      </c>
      <c r="P14" s="20">
        <f t="shared" si="12"/>
        <v>24</v>
      </c>
      <c r="Q14" s="20">
        <f t="shared" si="12"/>
        <v>28</v>
      </c>
      <c r="R14" s="20">
        <f t="shared" si="12"/>
        <v>56</v>
      </c>
      <c r="S14" s="20">
        <f t="shared" si="12"/>
        <v>13</v>
      </c>
      <c r="T14" s="20">
        <f t="shared" si="12"/>
        <v>20</v>
      </c>
      <c r="U14" s="20">
        <f t="shared" si="12"/>
        <v>36</v>
      </c>
      <c r="V14" s="26">
        <v>-1.8566890401935048</v>
      </c>
    </row>
    <row r="15" spans="1:22" ht="15" customHeight="1" x14ac:dyDescent="0.15">
      <c r="A15" s="4" t="s">
        <v>23</v>
      </c>
      <c r="B15" s="20">
        <f t="shared" ref="B15:I15" si="13">B32+B33+B34+B35</f>
        <v>-23</v>
      </c>
      <c r="C15" s="20">
        <f t="shared" si="13"/>
        <v>-50</v>
      </c>
      <c r="D15" s="20">
        <f t="shared" si="13"/>
        <v>29</v>
      </c>
      <c r="E15" s="20">
        <f t="shared" si="13"/>
        <v>-9</v>
      </c>
      <c r="F15" s="20">
        <f t="shared" si="13"/>
        <v>10</v>
      </c>
      <c r="G15" s="20">
        <f t="shared" si="13"/>
        <v>-1</v>
      </c>
      <c r="H15" s="20">
        <f t="shared" si="13"/>
        <v>19</v>
      </c>
      <c r="I15" s="20">
        <f t="shared" si="13"/>
        <v>-10</v>
      </c>
      <c r="J15" s="26">
        <f t="shared" si="3"/>
        <v>-5.5234684355217025</v>
      </c>
      <c r="K15" s="26">
        <v>6.1371871505796696</v>
      </c>
      <c r="L15" s="26">
        <v>11.660655586101372</v>
      </c>
      <c r="M15" s="20">
        <f t="shared" ref="M15:U15" si="14">M32+M33+M34+M35</f>
        <v>-14</v>
      </c>
      <c r="N15" s="20">
        <f t="shared" si="14"/>
        <v>37</v>
      </c>
      <c r="O15" s="20">
        <f t="shared" si="14"/>
        <v>10</v>
      </c>
      <c r="P15" s="20">
        <f t="shared" si="14"/>
        <v>22</v>
      </c>
      <c r="Q15" s="20">
        <f t="shared" si="14"/>
        <v>15</v>
      </c>
      <c r="R15" s="20">
        <f t="shared" si="14"/>
        <v>51</v>
      </c>
      <c r="S15" s="20">
        <f t="shared" si="14"/>
        <v>-10</v>
      </c>
      <c r="T15" s="20">
        <f t="shared" si="14"/>
        <v>18</v>
      </c>
      <c r="U15" s="20">
        <f t="shared" si="14"/>
        <v>33</v>
      </c>
      <c r="V15" s="26">
        <v>-8.5920620108115315</v>
      </c>
    </row>
    <row r="16" spans="1:22" ht="15" customHeight="1" x14ac:dyDescent="0.15">
      <c r="A16" s="2" t="s">
        <v>22</v>
      </c>
      <c r="B16" s="19">
        <f t="shared" ref="B16:I16" si="15">B36+B37+B38</f>
        <v>-7</v>
      </c>
      <c r="C16" s="19">
        <f t="shared" si="15"/>
        <v>3</v>
      </c>
      <c r="D16" s="19">
        <f t="shared" si="15"/>
        <v>3</v>
      </c>
      <c r="E16" s="19">
        <f t="shared" si="15"/>
        <v>-8</v>
      </c>
      <c r="F16" s="19">
        <f t="shared" si="15"/>
        <v>3</v>
      </c>
      <c r="G16" s="19">
        <f t="shared" si="15"/>
        <v>-2</v>
      </c>
      <c r="H16" s="19">
        <f t="shared" si="15"/>
        <v>11</v>
      </c>
      <c r="I16" s="19">
        <f t="shared" si="15"/>
        <v>2</v>
      </c>
      <c r="J16" s="30">
        <f t="shared" si="3"/>
        <v>-20.028396425068422</v>
      </c>
      <c r="K16" s="30">
        <v>7.5106486594006565</v>
      </c>
      <c r="L16" s="30">
        <v>27.53904508446908</v>
      </c>
      <c r="M16" s="19">
        <f t="shared" ref="M16:U16" si="16">M36+M37+M38</f>
        <v>1</v>
      </c>
      <c r="N16" s="19">
        <f t="shared" si="16"/>
        <v>11</v>
      </c>
      <c r="O16" s="19">
        <f t="shared" si="16"/>
        <v>6</v>
      </c>
      <c r="P16" s="19">
        <f t="shared" si="16"/>
        <v>8</v>
      </c>
      <c r="Q16" s="19">
        <f t="shared" si="16"/>
        <v>3</v>
      </c>
      <c r="R16" s="19">
        <f t="shared" si="16"/>
        <v>10</v>
      </c>
      <c r="S16" s="19">
        <f t="shared" si="16"/>
        <v>-1</v>
      </c>
      <c r="T16" s="19">
        <f t="shared" si="16"/>
        <v>6</v>
      </c>
      <c r="U16" s="19">
        <f t="shared" si="16"/>
        <v>4</v>
      </c>
      <c r="V16" s="30">
        <v>2.5035495531335599</v>
      </c>
    </row>
    <row r="17" spans="1:22" ht="15" customHeight="1" x14ac:dyDescent="0.15">
      <c r="A17" s="6" t="s">
        <v>21</v>
      </c>
      <c r="B17" s="18">
        <f t="shared" ref="B17:I17" si="17">B12+B13+B20</f>
        <v>-49</v>
      </c>
      <c r="C17" s="18">
        <f t="shared" si="17"/>
        <v>-152</v>
      </c>
      <c r="D17" s="18">
        <f t="shared" si="17"/>
        <v>13</v>
      </c>
      <c r="E17" s="18">
        <f t="shared" si="17"/>
        <v>-48</v>
      </c>
      <c r="F17" s="18">
        <f t="shared" si="17"/>
        <v>68</v>
      </c>
      <c r="G17" s="18">
        <f t="shared" si="17"/>
        <v>-5</v>
      </c>
      <c r="H17" s="18">
        <f t="shared" si="17"/>
        <v>116</v>
      </c>
      <c r="I17" s="18">
        <f t="shared" si="17"/>
        <v>3</v>
      </c>
      <c r="J17" s="25">
        <f t="shared" si="3"/>
        <v>-5.1626576017628478</v>
      </c>
      <c r="K17" s="25">
        <v>7.3137649358307</v>
      </c>
      <c r="L17" s="25">
        <v>12.476422537593548</v>
      </c>
      <c r="M17" s="18">
        <f t="shared" ref="M17:U17" si="18">M12+M13+M20</f>
        <v>-1</v>
      </c>
      <c r="N17" s="18">
        <f t="shared" si="18"/>
        <v>185</v>
      </c>
      <c r="O17" s="18">
        <f t="shared" si="18"/>
        <v>-10</v>
      </c>
      <c r="P17" s="18">
        <f t="shared" si="18"/>
        <v>138</v>
      </c>
      <c r="Q17" s="18">
        <f t="shared" si="18"/>
        <v>47</v>
      </c>
      <c r="R17" s="18">
        <f t="shared" si="18"/>
        <v>186</v>
      </c>
      <c r="S17" s="18">
        <f t="shared" si="18"/>
        <v>-31</v>
      </c>
      <c r="T17" s="18">
        <f t="shared" si="18"/>
        <v>131</v>
      </c>
      <c r="U17" s="18">
        <f t="shared" si="18"/>
        <v>55</v>
      </c>
      <c r="V17" s="25">
        <v>-0.10755536670339438</v>
      </c>
    </row>
    <row r="18" spans="1:22" ht="15" customHeight="1" x14ac:dyDescent="0.15">
      <c r="A18" s="4" t="s">
        <v>20</v>
      </c>
      <c r="B18" s="20">
        <f t="shared" ref="B18:I18" si="19">B14+B22</f>
        <v>-32</v>
      </c>
      <c r="C18" s="20">
        <f t="shared" si="19"/>
        <v>-24</v>
      </c>
      <c r="D18" s="20">
        <f t="shared" si="19"/>
        <v>13</v>
      </c>
      <c r="E18" s="20">
        <f t="shared" si="19"/>
        <v>-35</v>
      </c>
      <c r="F18" s="20">
        <f t="shared" si="19"/>
        <v>33</v>
      </c>
      <c r="G18" s="20">
        <f t="shared" si="19"/>
        <v>-1</v>
      </c>
      <c r="H18" s="20">
        <f t="shared" si="19"/>
        <v>68</v>
      </c>
      <c r="I18" s="20">
        <f t="shared" si="19"/>
        <v>13</v>
      </c>
      <c r="J18" s="26">
        <f t="shared" si="3"/>
        <v>-8.6662343159814181</v>
      </c>
      <c r="K18" s="26">
        <v>8.1710209264967641</v>
      </c>
      <c r="L18" s="26">
        <v>16.837255242478182</v>
      </c>
      <c r="M18" s="20">
        <f t="shared" ref="M18:U18" si="20">M14+M22</f>
        <v>3</v>
      </c>
      <c r="N18" s="20">
        <f t="shared" si="20"/>
        <v>106</v>
      </c>
      <c r="O18" s="20">
        <f t="shared" si="20"/>
        <v>22</v>
      </c>
      <c r="P18" s="20">
        <f t="shared" si="20"/>
        <v>50</v>
      </c>
      <c r="Q18" s="20">
        <f t="shared" si="20"/>
        <v>56</v>
      </c>
      <c r="R18" s="20">
        <f t="shared" si="20"/>
        <v>103</v>
      </c>
      <c r="S18" s="20">
        <f t="shared" si="20"/>
        <v>-5</v>
      </c>
      <c r="T18" s="20">
        <f t="shared" si="20"/>
        <v>47</v>
      </c>
      <c r="U18" s="20">
        <f t="shared" si="20"/>
        <v>56</v>
      </c>
      <c r="V18" s="26">
        <v>0.74282008422697743</v>
      </c>
    </row>
    <row r="19" spans="1:22" ht="15" customHeight="1" x14ac:dyDescent="0.15">
      <c r="A19" s="2" t="s">
        <v>19</v>
      </c>
      <c r="B19" s="19">
        <f t="shared" ref="B19:I19" si="21">B15+B16+B21+B23</f>
        <v>-43</v>
      </c>
      <c r="C19" s="19">
        <f t="shared" si="21"/>
        <v>-247</v>
      </c>
      <c r="D19" s="19">
        <f t="shared" si="21"/>
        <v>-28</v>
      </c>
      <c r="E19" s="19">
        <f t="shared" si="21"/>
        <v>-25</v>
      </c>
      <c r="F19" s="19">
        <f t="shared" si="21"/>
        <v>83</v>
      </c>
      <c r="G19" s="19">
        <f t="shared" si="21"/>
        <v>-16</v>
      </c>
      <c r="H19" s="19">
        <f t="shared" si="21"/>
        <v>108</v>
      </c>
      <c r="I19" s="19">
        <f t="shared" si="21"/>
        <v>-17</v>
      </c>
      <c r="J19" s="30">
        <f t="shared" si="3"/>
        <v>-2.683686977103811</v>
      </c>
      <c r="K19" s="30">
        <v>8.909840763984656</v>
      </c>
      <c r="L19" s="30">
        <v>11.593527741088467</v>
      </c>
      <c r="M19" s="19">
        <f t="shared" ref="M19:U19" si="22">M15+M16+M21+M23</f>
        <v>-18</v>
      </c>
      <c r="N19" s="19">
        <f t="shared" si="22"/>
        <v>261</v>
      </c>
      <c r="O19" s="19">
        <f t="shared" si="22"/>
        <v>-39</v>
      </c>
      <c r="P19" s="19">
        <f t="shared" si="22"/>
        <v>157</v>
      </c>
      <c r="Q19" s="19">
        <f t="shared" si="22"/>
        <v>104</v>
      </c>
      <c r="R19" s="19">
        <f t="shared" si="22"/>
        <v>279</v>
      </c>
      <c r="S19" s="19">
        <f t="shared" si="22"/>
        <v>-10</v>
      </c>
      <c r="T19" s="19">
        <f t="shared" si="22"/>
        <v>183</v>
      </c>
      <c r="U19" s="19">
        <f t="shared" si="22"/>
        <v>96</v>
      </c>
      <c r="V19" s="30">
        <v>-1.9322546235147406</v>
      </c>
    </row>
    <row r="20" spans="1:22" ht="15" customHeight="1" x14ac:dyDescent="0.15">
      <c r="A20" s="5" t="s">
        <v>18</v>
      </c>
      <c r="B20" s="18">
        <f>E20+M20</f>
        <v>-17</v>
      </c>
      <c r="C20" s="18">
        <v>-123</v>
      </c>
      <c r="D20" s="18">
        <f>G20-I20+O20-S20</f>
        <v>34</v>
      </c>
      <c r="E20" s="18">
        <f>F20-H20</f>
        <v>-35</v>
      </c>
      <c r="F20" s="18">
        <v>55</v>
      </c>
      <c r="G20" s="18">
        <v>-10</v>
      </c>
      <c r="H20" s="18">
        <v>90</v>
      </c>
      <c r="I20" s="18">
        <v>-1</v>
      </c>
      <c r="J20" s="25">
        <f t="shared" si="3"/>
        <v>-4.4815535397432242</v>
      </c>
      <c r="K20" s="25">
        <v>7.0424412767393516</v>
      </c>
      <c r="L20" s="25">
        <v>11.523994816482576</v>
      </c>
      <c r="M20" s="18">
        <f>N20-R20</f>
        <v>18</v>
      </c>
      <c r="N20" s="18">
        <f>SUM(P20:Q20)</f>
        <v>162</v>
      </c>
      <c r="O20" s="22">
        <v>-3</v>
      </c>
      <c r="P20" s="22">
        <v>126</v>
      </c>
      <c r="Q20" s="22">
        <v>36</v>
      </c>
      <c r="R20" s="22">
        <f>SUM(T20:U20)</f>
        <v>144</v>
      </c>
      <c r="S20" s="22">
        <v>-46</v>
      </c>
      <c r="T20" s="22">
        <v>108</v>
      </c>
      <c r="U20" s="22">
        <v>36</v>
      </c>
      <c r="V20" s="29">
        <v>2.3047989632965162</v>
      </c>
    </row>
    <row r="21" spans="1:22" ht="15" customHeight="1" x14ac:dyDescent="0.15">
      <c r="A21" s="3" t="s">
        <v>17</v>
      </c>
      <c r="B21" s="20">
        <f t="shared" ref="B21:B38" si="23">E21+M21</f>
        <v>8</v>
      </c>
      <c r="C21" s="20">
        <v>-128</v>
      </c>
      <c r="D21" s="20">
        <f t="shared" ref="D21:D38" si="24">G21-I21+O21-S21</f>
        <v>-52</v>
      </c>
      <c r="E21" s="20">
        <f t="shared" ref="E21:E38" si="25">F21-H21</f>
        <v>-6</v>
      </c>
      <c r="F21" s="20">
        <v>57</v>
      </c>
      <c r="G21" s="20">
        <v>-17</v>
      </c>
      <c r="H21" s="20">
        <v>63</v>
      </c>
      <c r="I21" s="20">
        <v>-6</v>
      </c>
      <c r="J21" s="26">
        <f t="shared" si="3"/>
        <v>-1.0096925877959979</v>
      </c>
      <c r="K21" s="26">
        <v>9.5920795840619792</v>
      </c>
      <c r="L21" s="26">
        <v>10.601772171857977</v>
      </c>
      <c r="M21" s="20">
        <f t="shared" ref="M21:M38" si="26">N21-R21</f>
        <v>14</v>
      </c>
      <c r="N21" s="20">
        <f>SUM(P21:Q21)</f>
        <v>173</v>
      </c>
      <c r="O21" s="20">
        <v>-50</v>
      </c>
      <c r="P21" s="20">
        <v>111</v>
      </c>
      <c r="Q21" s="20">
        <v>62</v>
      </c>
      <c r="R21" s="20">
        <f t="shared" ref="R21:R38" si="27">SUM(T21:U21)</f>
        <v>159</v>
      </c>
      <c r="S21" s="20">
        <v>-9</v>
      </c>
      <c r="T21" s="20">
        <v>116</v>
      </c>
      <c r="U21" s="20">
        <v>43</v>
      </c>
      <c r="V21" s="26">
        <v>2.3559493715239981</v>
      </c>
    </row>
    <row r="22" spans="1:22" ht="15" customHeight="1" x14ac:dyDescent="0.15">
      <c r="A22" s="3" t="s">
        <v>16</v>
      </c>
      <c r="B22" s="20">
        <f t="shared" si="23"/>
        <v>-1</v>
      </c>
      <c r="C22" s="20">
        <v>-15</v>
      </c>
      <c r="D22" s="20">
        <f t="shared" si="24"/>
        <v>47</v>
      </c>
      <c r="E22" s="20">
        <f t="shared" si="25"/>
        <v>-8</v>
      </c>
      <c r="F22" s="20">
        <v>19</v>
      </c>
      <c r="G22" s="20">
        <v>5</v>
      </c>
      <c r="H22" s="20">
        <v>27</v>
      </c>
      <c r="I22" s="20">
        <v>-4</v>
      </c>
      <c r="J22" s="26">
        <f t="shared" si="3"/>
        <v>-4.2456300544080374</v>
      </c>
      <c r="K22" s="26">
        <v>10.083371379219097</v>
      </c>
      <c r="L22" s="26">
        <v>14.329001433627134</v>
      </c>
      <c r="M22" s="20">
        <f>N22-R22</f>
        <v>7</v>
      </c>
      <c r="N22" s="20">
        <f t="shared" ref="N22:N38" si="28">SUM(P22:Q22)</f>
        <v>54</v>
      </c>
      <c r="O22" s="20">
        <v>20</v>
      </c>
      <c r="P22" s="20">
        <v>26</v>
      </c>
      <c r="Q22" s="20">
        <v>28</v>
      </c>
      <c r="R22" s="20">
        <f t="shared" si="27"/>
        <v>47</v>
      </c>
      <c r="S22" s="20">
        <v>-18</v>
      </c>
      <c r="T22" s="20">
        <v>27</v>
      </c>
      <c r="U22" s="20">
        <v>20</v>
      </c>
      <c r="V22" s="26">
        <v>3.7149262976070361</v>
      </c>
    </row>
    <row r="23" spans="1:22" ht="15" customHeight="1" x14ac:dyDescent="0.15">
      <c r="A23" s="1" t="s">
        <v>15</v>
      </c>
      <c r="B23" s="19">
        <f t="shared" si="23"/>
        <v>-21</v>
      </c>
      <c r="C23" s="19">
        <v>-72</v>
      </c>
      <c r="D23" s="19">
        <f t="shared" si="24"/>
        <v>-8</v>
      </c>
      <c r="E23" s="19">
        <f t="shared" si="25"/>
        <v>-2</v>
      </c>
      <c r="F23" s="19">
        <v>13</v>
      </c>
      <c r="G23" s="19">
        <v>4</v>
      </c>
      <c r="H23" s="19">
        <v>15</v>
      </c>
      <c r="I23" s="19">
        <v>-3</v>
      </c>
      <c r="J23" s="30">
        <f t="shared" si="3"/>
        <v>-1.4877676962834343</v>
      </c>
      <c r="K23" s="30">
        <v>9.6704900258423212</v>
      </c>
      <c r="L23" s="30">
        <v>11.158257722125756</v>
      </c>
      <c r="M23" s="19">
        <f t="shared" si="26"/>
        <v>-19</v>
      </c>
      <c r="N23" s="19">
        <f t="shared" si="28"/>
        <v>40</v>
      </c>
      <c r="O23" s="19">
        <v>-5</v>
      </c>
      <c r="P23" s="19">
        <v>16</v>
      </c>
      <c r="Q23" s="19">
        <v>24</v>
      </c>
      <c r="R23" s="19">
        <f t="shared" si="27"/>
        <v>59</v>
      </c>
      <c r="S23" s="24">
        <v>10</v>
      </c>
      <c r="T23" s="24">
        <v>43</v>
      </c>
      <c r="U23" s="24">
        <v>16</v>
      </c>
      <c r="V23" s="31">
        <v>-14.133793114692629</v>
      </c>
    </row>
    <row r="24" spans="1:22" ht="15" customHeight="1" x14ac:dyDescent="0.15">
      <c r="A24" s="7" t="s">
        <v>14</v>
      </c>
      <c r="B24" s="17">
        <f t="shared" si="23"/>
        <v>-16</v>
      </c>
      <c r="C24" s="17">
        <v>-12</v>
      </c>
      <c r="D24" s="17">
        <f t="shared" si="24"/>
        <v>-16</v>
      </c>
      <c r="E24" s="18">
        <f t="shared" si="25"/>
        <v>-3</v>
      </c>
      <c r="F24" s="17">
        <v>5</v>
      </c>
      <c r="G24" s="17">
        <v>1</v>
      </c>
      <c r="H24" s="17">
        <v>8</v>
      </c>
      <c r="I24" s="23">
        <v>1</v>
      </c>
      <c r="J24" s="38">
        <f t="shared" si="3"/>
        <v>-6.7038490501349948</v>
      </c>
      <c r="K24" s="38">
        <v>11.173081750224991</v>
      </c>
      <c r="L24" s="38">
        <v>17.876930800359986</v>
      </c>
      <c r="M24" s="18">
        <f t="shared" si="26"/>
        <v>-13</v>
      </c>
      <c r="N24" s="17">
        <f t="shared" si="28"/>
        <v>8</v>
      </c>
      <c r="O24" s="17">
        <v>-1</v>
      </c>
      <c r="P24" s="17">
        <v>3</v>
      </c>
      <c r="Q24" s="17">
        <v>5</v>
      </c>
      <c r="R24" s="17">
        <f t="shared" si="27"/>
        <v>21</v>
      </c>
      <c r="S24" s="17">
        <v>15</v>
      </c>
      <c r="T24" s="17">
        <v>11</v>
      </c>
      <c r="U24" s="17">
        <v>10</v>
      </c>
      <c r="V24" s="28">
        <v>-29.050012550584981</v>
      </c>
    </row>
    <row r="25" spans="1:22" ht="15" customHeight="1" x14ac:dyDescent="0.15">
      <c r="A25" s="5" t="s">
        <v>13</v>
      </c>
      <c r="B25" s="18">
        <f t="shared" si="23"/>
        <v>-1</v>
      </c>
      <c r="C25" s="18">
        <v>-1</v>
      </c>
      <c r="D25" s="18">
        <f t="shared" si="24"/>
        <v>0</v>
      </c>
      <c r="E25" s="18">
        <f t="shared" si="25"/>
        <v>0</v>
      </c>
      <c r="F25" s="18">
        <v>1</v>
      </c>
      <c r="G25" s="18">
        <v>1</v>
      </c>
      <c r="H25" s="18">
        <v>1</v>
      </c>
      <c r="I25" s="18">
        <v>-1</v>
      </c>
      <c r="J25" s="25">
        <f t="shared" si="3"/>
        <v>0</v>
      </c>
      <c r="K25" s="25">
        <v>8.3742486119396133</v>
      </c>
      <c r="L25" s="25">
        <v>8.3742486119396133</v>
      </c>
      <c r="M25" s="18">
        <f t="shared" si="26"/>
        <v>-1</v>
      </c>
      <c r="N25" s="18">
        <f t="shared" si="28"/>
        <v>1</v>
      </c>
      <c r="O25" s="18">
        <v>-4</v>
      </c>
      <c r="P25" s="18">
        <v>1</v>
      </c>
      <c r="Q25" s="18">
        <v>0</v>
      </c>
      <c r="R25" s="18">
        <f t="shared" si="27"/>
        <v>2</v>
      </c>
      <c r="S25" s="22">
        <v>-2</v>
      </c>
      <c r="T25" s="22">
        <v>1</v>
      </c>
      <c r="U25" s="22">
        <v>1</v>
      </c>
      <c r="V25" s="29">
        <v>-8.3742486119396133</v>
      </c>
    </row>
    <row r="26" spans="1:22" ht="15" customHeight="1" x14ac:dyDescent="0.15">
      <c r="A26" s="3" t="s">
        <v>12</v>
      </c>
      <c r="B26" s="20">
        <f t="shared" si="23"/>
        <v>3</v>
      </c>
      <c r="C26" s="20">
        <v>-7</v>
      </c>
      <c r="D26" s="20">
        <f t="shared" si="24"/>
        <v>13</v>
      </c>
      <c r="E26" s="20">
        <f t="shared" si="25"/>
        <v>-1</v>
      </c>
      <c r="F26" s="20">
        <v>2</v>
      </c>
      <c r="G26" s="20">
        <v>0</v>
      </c>
      <c r="H26" s="20">
        <v>3</v>
      </c>
      <c r="I26" s="20">
        <v>-4</v>
      </c>
      <c r="J26" s="26">
        <f t="shared" si="3"/>
        <v>-3.807953928973836</v>
      </c>
      <c r="K26" s="26">
        <v>7.6159078579476684</v>
      </c>
      <c r="L26" s="26">
        <v>11.423861786921504</v>
      </c>
      <c r="M26" s="20">
        <f t="shared" si="26"/>
        <v>4</v>
      </c>
      <c r="N26" s="20">
        <f t="shared" si="28"/>
        <v>6</v>
      </c>
      <c r="O26" s="20">
        <v>3</v>
      </c>
      <c r="P26" s="20">
        <v>2</v>
      </c>
      <c r="Q26" s="20">
        <v>4</v>
      </c>
      <c r="R26" s="20">
        <f t="shared" si="27"/>
        <v>2</v>
      </c>
      <c r="S26" s="20">
        <v>-6</v>
      </c>
      <c r="T26" s="20">
        <v>2</v>
      </c>
      <c r="U26" s="20">
        <v>0</v>
      </c>
      <c r="V26" s="26">
        <v>15.23181571589534</v>
      </c>
    </row>
    <row r="27" spans="1:22" ht="15" customHeight="1" x14ac:dyDescent="0.15">
      <c r="A27" s="1" t="s">
        <v>11</v>
      </c>
      <c r="B27" s="19">
        <f t="shared" si="23"/>
        <v>-18</v>
      </c>
      <c r="C27" s="19">
        <v>-9</v>
      </c>
      <c r="D27" s="19">
        <f t="shared" si="24"/>
        <v>-18</v>
      </c>
      <c r="E27" s="19">
        <f t="shared" si="25"/>
        <v>-9</v>
      </c>
      <c r="F27" s="19">
        <v>5</v>
      </c>
      <c r="G27" s="19">
        <v>3</v>
      </c>
      <c r="H27" s="19">
        <v>14</v>
      </c>
      <c r="I27" s="19">
        <v>8</v>
      </c>
      <c r="J27" s="30">
        <f t="shared" si="3"/>
        <v>-13.673257023933404</v>
      </c>
      <c r="K27" s="30">
        <v>7.5962539021852233</v>
      </c>
      <c r="L27" s="30">
        <v>21.269510926118627</v>
      </c>
      <c r="M27" s="19">
        <f t="shared" si="26"/>
        <v>-9</v>
      </c>
      <c r="N27" s="19">
        <f t="shared" si="28"/>
        <v>8</v>
      </c>
      <c r="O27" s="24">
        <v>-5</v>
      </c>
      <c r="P27" s="24">
        <v>6</v>
      </c>
      <c r="Q27" s="24">
        <v>2</v>
      </c>
      <c r="R27" s="24">
        <f t="shared" si="27"/>
        <v>17</v>
      </c>
      <c r="S27" s="24">
        <v>8</v>
      </c>
      <c r="T27" s="24">
        <v>9</v>
      </c>
      <c r="U27" s="24">
        <v>8</v>
      </c>
      <c r="V27" s="31">
        <v>-13.673257023933401</v>
      </c>
    </row>
    <row r="28" spans="1:22" ht="15" customHeight="1" x14ac:dyDescent="0.15">
      <c r="A28" s="5" t="s">
        <v>10</v>
      </c>
      <c r="B28" s="18">
        <f t="shared" si="23"/>
        <v>-12</v>
      </c>
      <c r="C28" s="18">
        <v>-4</v>
      </c>
      <c r="D28" s="18">
        <f t="shared" si="24"/>
        <v>-14</v>
      </c>
      <c r="E28" s="18">
        <f t="shared" si="25"/>
        <v>-6</v>
      </c>
      <c r="F28" s="18">
        <v>0</v>
      </c>
      <c r="G28" s="18">
        <v>-3</v>
      </c>
      <c r="H28" s="18">
        <v>6</v>
      </c>
      <c r="I28" s="18">
        <v>4</v>
      </c>
      <c r="J28" s="25">
        <f t="shared" si="3"/>
        <v>-24.09452977159706</v>
      </c>
      <c r="K28" s="25">
        <v>0</v>
      </c>
      <c r="L28" s="25">
        <v>24.09452977159706</v>
      </c>
      <c r="M28" s="18">
        <f t="shared" si="26"/>
        <v>-6</v>
      </c>
      <c r="N28" s="18">
        <f t="shared" si="28"/>
        <v>4</v>
      </c>
      <c r="O28" s="18">
        <v>0</v>
      </c>
      <c r="P28" s="18">
        <v>1</v>
      </c>
      <c r="Q28" s="18">
        <v>3</v>
      </c>
      <c r="R28" s="18">
        <f t="shared" si="27"/>
        <v>10</v>
      </c>
      <c r="S28" s="18">
        <v>7</v>
      </c>
      <c r="T28" s="18">
        <v>5</v>
      </c>
      <c r="U28" s="18">
        <v>5</v>
      </c>
      <c r="V28" s="25">
        <v>-24.094529771597056</v>
      </c>
    </row>
    <row r="29" spans="1:22" ht="15" customHeight="1" x14ac:dyDescent="0.15">
      <c r="A29" s="3" t="s">
        <v>9</v>
      </c>
      <c r="B29" s="20">
        <f t="shared" si="23"/>
        <v>-1</v>
      </c>
      <c r="C29" s="20">
        <v>8</v>
      </c>
      <c r="D29" s="20">
        <f t="shared" si="24"/>
        <v>-10</v>
      </c>
      <c r="E29" s="20">
        <f>F29-H29</f>
        <v>-3</v>
      </c>
      <c r="F29" s="20">
        <v>5</v>
      </c>
      <c r="G29" s="20">
        <v>2</v>
      </c>
      <c r="H29" s="20">
        <v>8</v>
      </c>
      <c r="I29" s="20">
        <v>2</v>
      </c>
      <c r="J29" s="26">
        <f t="shared" si="3"/>
        <v>-4.5736864748363724</v>
      </c>
      <c r="K29" s="26">
        <v>7.6228107913939498</v>
      </c>
      <c r="L29" s="26">
        <v>12.196497266230322</v>
      </c>
      <c r="M29" s="20">
        <f t="shared" si="26"/>
        <v>2</v>
      </c>
      <c r="N29" s="20">
        <f t="shared" si="28"/>
        <v>18</v>
      </c>
      <c r="O29" s="20">
        <v>-4</v>
      </c>
      <c r="P29" s="20">
        <v>8</v>
      </c>
      <c r="Q29" s="20">
        <v>10</v>
      </c>
      <c r="R29" s="20">
        <f t="shared" si="27"/>
        <v>16</v>
      </c>
      <c r="S29" s="20">
        <v>6</v>
      </c>
      <c r="T29" s="20">
        <v>4</v>
      </c>
      <c r="U29" s="20">
        <v>12</v>
      </c>
      <c r="V29" s="26">
        <v>3.049124316557581</v>
      </c>
    </row>
    <row r="30" spans="1:22" ht="15" customHeight="1" x14ac:dyDescent="0.15">
      <c r="A30" s="3" t="s">
        <v>8</v>
      </c>
      <c r="B30" s="20">
        <f t="shared" si="23"/>
        <v>-8</v>
      </c>
      <c r="C30" s="20">
        <v>2</v>
      </c>
      <c r="D30" s="20">
        <f t="shared" si="24"/>
        <v>-4</v>
      </c>
      <c r="E30" s="20">
        <f t="shared" si="25"/>
        <v>-11</v>
      </c>
      <c r="F30" s="20">
        <v>6</v>
      </c>
      <c r="G30" s="20">
        <v>-4</v>
      </c>
      <c r="H30" s="20">
        <v>17</v>
      </c>
      <c r="I30" s="20">
        <v>7</v>
      </c>
      <c r="J30" s="26">
        <f t="shared" si="3"/>
        <v>-16.619546905204423</v>
      </c>
      <c r="K30" s="26">
        <v>9.0652074028387748</v>
      </c>
      <c r="L30" s="26">
        <v>25.6847543080432</v>
      </c>
      <c r="M30" s="20">
        <f t="shared" si="26"/>
        <v>3</v>
      </c>
      <c r="N30" s="20">
        <f t="shared" si="28"/>
        <v>19</v>
      </c>
      <c r="O30" s="20">
        <v>6</v>
      </c>
      <c r="P30" s="20">
        <v>12</v>
      </c>
      <c r="Q30" s="20">
        <v>7</v>
      </c>
      <c r="R30" s="20">
        <f t="shared" si="27"/>
        <v>16</v>
      </c>
      <c r="S30" s="20">
        <v>-1</v>
      </c>
      <c r="T30" s="20">
        <v>4</v>
      </c>
      <c r="U30" s="20">
        <v>12</v>
      </c>
      <c r="V30" s="26">
        <v>4.5326037014193901</v>
      </c>
    </row>
    <row r="31" spans="1:22" ht="15" customHeight="1" x14ac:dyDescent="0.15">
      <c r="A31" s="1" t="s">
        <v>7</v>
      </c>
      <c r="B31" s="19">
        <f t="shared" si="23"/>
        <v>-10</v>
      </c>
      <c r="C31" s="19">
        <v>-15</v>
      </c>
      <c r="D31" s="19">
        <f t="shared" si="24"/>
        <v>-6</v>
      </c>
      <c r="E31" s="19">
        <f t="shared" si="25"/>
        <v>-7</v>
      </c>
      <c r="F31" s="19">
        <v>3</v>
      </c>
      <c r="G31" s="19">
        <v>-1</v>
      </c>
      <c r="H31" s="19">
        <v>10</v>
      </c>
      <c r="I31" s="19">
        <v>4</v>
      </c>
      <c r="J31" s="30">
        <f t="shared" si="3"/>
        <v>-11.913754674574975</v>
      </c>
      <c r="K31" s="30">
        <v>5.1058948605321319</v>
      </c>
      <c r="L31" s="30">
        <v>17.019649535107106</v>
      </c>
      <c r="M31" s="19">
        <f t="shared" si="26"/>
        <v>-3</v>
      </c>
      <c r="N31" s="19">
        <f t="shared" si="28"/>
        <v>11</v>
      </c>
      <c r="O31" s="19">
        <v>0</v>
      </c>
      <c r="P31" s="19">
        <v>3</v>
      </c>
      <c r="Q31" s="19">
        <v>8</v>
      </c>
      <c r="R31" s="19">
        <f t="shared" si="27"/>
        <v>14</v>
      </c>
      <c r="S31" s="19">
        <v>1</v>
      </c>
      <c r="T31" s="19">
        <v>7</v>
      </c>
      <c r="U31" s="19">
        <v>7</v>
      </c>
      <c r="V31" s="30">
        <v>-5.1058948605321319</v>
      </c>
    </row>
    <row r="32" spans="1:22" ht="15" customHeight="1" x14ac:dyDescent="0.15">
      <c r="A32" s="5" t="s">
        <v>6</v>
      </c>
      <c r="B32" s="18">
        <f t="shared" si="23"/>
        <v>0</v>
      </c>
      <c r="C32" s="18">
        <v>-5</v>
      </c>
      <c r="D32" s="18">
        <f t="shared" si="24"/>
        <v>2</v>
      </c>
      <c r="E32" s="18">
        <f t="shared" si="25"/>
        <v>1</v>
      </c>
      <c r="F32" s="18">
        <v>2</v>
      </c>
      <c r="G32" s="18">
        <v>1</v>
      </c>
      <c r="H32" s="18">
        <v>1</v>
      </c>
      <c r="I32" s="18">
        <v>1</v>
      </c>
      <c r="J32" s="25">
        <f t="shared" si="3"/>
        <v>7.2770046652577847</v>
      </c>
      <c r="K32" s="25">
        <v>14.554009330515569</v>
      </c>
      <c r="L32" s="25">
        <v>7.2770046652577847</v>
      </c>
      <c r="M32" s="18">
        <f t="shared" si="26"/>
        <v>-1</v>
      </c>
      <c r="N32" s="18">
        <f t="shared" si="28"/>
        <v>6</v>
      </c>
      <c r="O32" s="22">
        <v>1</v>
      </c>
      <c r="P32" s="22">
        <v>1</v>
      </c>
      <c r="Q32" s="22">
        <v>5</v>
      </c>
      <c r="R32" s="22">
        <f t="shared" si="27"/>
        <v>7</v>
      </c>
      <c r="S32" s="22">
        <v>-1</v>
      </c>
      <c r="T32" s="22">
        <v>1</v>
      </c>
      <c r="U32" s="22">
        <v>6</v>
      </c>
      <c r="V32" s="29">
        <v>-7.2770046652577847</v>
      </c>
    </row>
    <row r="33" spans="1:22" ht="15" customHeight="1" x14ac:dyDescent="0.15">
      <c r="A33" s="3" t="s">
        <v>5</v>
      </c>
      <c r="B33" s="20">
        <f t="shared" si="23"/>
        <v>-17</v>
      </c>
      <c r="C33" s="20">
        <v>-30</v>
      </c>
      <c r="D33" s="20">
        <f t="shared" si="24"/>
        <v>7</v>
      </c>
      <c r="E33" s="20">
        <f t="shared" si="25"/>
        <v>-4</v>
      </c>
      <c r="F33" s="20">
        <v>4</v>
      </c>
      <c r="G33" s="20">
        <v>2</v>
      </c>
      <c r="H33" s="20">
        <v>8</v>
      </c>
      <c r="I33" s="20">
        <v>-3</v>
      </c>
      <c r="J33" s="26">
        <f t="shared" si="3"/>
        <v>-6.2712082814312096</v>
      </c>
      <c r="K33" s="26">
        <v>6.2712082814312096</v>
      </c>
      <c r="L33" s="26">
        <v>12.542416562862419</v>
      </c>
      <c r="M33" s="20">
        <f t="shared" si="26"/>
        <v>-13</v>
      </c>
      <c r="N33" s="20">
        <f t="shared" si="28"/>
        <v>11</v>
      </c>
      <c r="O33" s="20">
        <v>5</v>
      </c>
      <c r="P33" s="20">
        <v>7</v>
      </c>
      <c r="Q33" s="20">
        <v>4</v>
      </c>
      <c r="R33" s="20">
        <f t="shared" si="27"/>
        <v>24</v>
      </c>
      <c r="S33" s="20">
        <v>3</v>
      </c>
      <c r="T33" s="20">
        <v>8</v>
      </c>
      <c r="U33" s="20">
        <v>16</v>
      </c>
      <c r="V33" s="26">
        <v>-20.381426914651428</v>
      </c>
    </row>
    <row r="34" spans="1:22" ht="15" customHeight="1" x14ac:dyDescent="0.15">
      <c r="A34" s="3" t="s">
        <v>4</v>
      </c>
      <c r="B34" s="20">
        <f t="shared" si="23"/>
        <v>0</v>
      </c>
      <c r="C34" s="20">
        <v>3</v>
      </c>
      <c r="D34" s="20">
        <f t="shared" si="24"/>
        <v>20</v>
      </c>
      <c r="E34" s="20">
        <f t="shared" si="25"/>
        <v>0</v>
      </c>
      <c r="F34" s="20">
        <v>1</v>
      </c>
      <c r="G34" s="20">
        <v>-2</v>
      </c>
      <c r="H34" s="20">
        <v>1</v>
      </c>
      <c r="I34" s="20">
        <v>-10</v>
      </c>
      <c r="J34" s="26">
        <f t="shared" si="3"/>
        <v>0</v>
      </c>
      <c r="K34" s="26">
        <v>2.364295893250421</v>
      </c>
      <c r="L34" s="26">
        <v>2.364295893250421</v>
      </c>
      <c r="M34" s="20">
        <f t="shared" si="26"/>
        <v>0</v>
      </c>
      <c r="N34" s="20">
        <f t="shared" si="28"/>
        <v>11</v>
      </c>
      <c r="O34" s="20">
        <v>3</v>
      </c>
      <c r="P34" s="20">
        <v>9</v>
      </c>
      <c r="Q34" s="20">
        <v>2</v>
      </c>
      <c r="R34" s="20">
        <f t="shared" si="27"/>
        <v>11</v>
      </c>
      <c r="S34" s="20">
        <v>-9</v>
      </c>
      <c r="T34" s="20">
        <v>6</v>
      </c>
      <c r="U34" s="20">
        <v>5</v>
      </c>
      <c r="V34" s="26">
        <v>0</v>
      </c>
    </row>
    <row r="35" spans="1:22" ht="15" customHeight="1" x14ac:dyDescent="0.15">
      <c r="A35" s="1" t="s">
        <v>3</v>
      </c>
      <c r="B35" s="19">
        <f t="shared" si="23"/>
        <v>-6</v>
      </c>
      <c r="C35" s="19">
        <v>-18</v>
      </c>
      <c r="D35" s="19">
        <f t="shared" si="24"/>
        <v>0</v>
      </c>
      <c r="E35" s="19">
        <f t="shared" si="25"/>
        <v>-6</v>
      </c>
      <c r="F35" s="19">
        <v>3</v>
      </c>
      <c r="G35" s="19">
        <v>-2</v>
      </c>
      <c r="H35" s="19">
        <v>9</v>
      </c>
      <c r="I35" s="19">
        <v>2</v>
      </c>
      <c r="J35" s="30">
        <f t="shared" si="3"/>
        <v>-13.914745182257747</v>
      </c>
      <c r="K35" s="30">
        <v>6.9573725911288733</v>
      </c>
      <c r="L35" s="30">
        <v>20.87211777338662</v>
      </c>
      <c r="M35" s="19">
        <f>N35-R35</f>
        <v>0</v>
      </c>
      <c r="N35" s="19">
        <f t="shared" si="28"/>
        <v>9</v>
      </c>
      <c r="O35" s="24">
        <v>1</v>
      </c>
      <c r="P35" s="24">
        <v>5</v>
      </c>
      <c r="Q35" s="24">
        <v>4</v>
      </c>
      <c r="R35" s="24">
        <f t="shared" si="27"/>
        <v>9</v>
      </c>
      <c r="S35" s="24">
        <v>-3</v>
      </c>
      <c r="T35" s="24">
        <v>3</v>
      </c>
      <c r="U35" s="24">
        <v>6</v>
      </c>
      <c r="V35" s="31">
        <v>0</v>
      </c>
    </row>
    <row r="36" spans="1:22" ht="15" customHeight="1" x14ac:dyDescent="0.15">
      <c r="A36" s="5" t="s">
        <v>2</v>
      </c>
      <c r="B36" s="18">
        <f t="shared" si="23"/>
        <v>1</v>
      </c>
      <c r="C36" s="18">
        <v>2</v>
      </c>
      <c r="D36" s="18">
        <f t="shared" si="24"/>
        <v>5</v>
      </c>
      <c r="E36" s="18">
        <f t="shared" si="25"/>
        <v>-1</v>
      </c>
      <c r="F36" s="18">
        <v>3</v>
      </c>
      <c r="G36" s="18">
        <v>2</v>
      </c>
      <c r="H36" s="18">
        <v>4</v>
      </c>
      <c r="I36" s="18">
        <v>1</v>
      </c>
      <c r="J36" s="25">
        <f t="shared" si="3"/>
        <v>-5.7547378046857709</v>
      </c>
      <c r="K36" s="25">
        <v>17.264213414057327</v>
      </c>
      <c r="L36" s="25">
        <v>23.018951218743098</v>
      </c>
      <c r="M36" s="18">
        <f t="shared" si="26"/>
        <v>2</v>
      </c>
      <c r="N36" s="18">
        <f t="shared" si="28"/>
        <v>3</v>
      </c>
      <c r="O36" s="18">
        <v>0</v>
      </c>
      <c r="P36" s="18">
        <v>1</v>
      </c>
      <c r="Q36" s="18">
        <v>2</v>
      </c>
      <c r="R36" s="18">
        <f t="shared" si="27"/>
        <v>1</v>
      </c>
      <c r="S36" s="18">
        <v>-4</v>
      </c>
      <c r="T36" s="18">
        <v>1</v>
      </c>
      <c r="U36" s="18">
        <v>0</v>
      </c>
      <c r="V36" s="25">
        <v>11.509475609371552</v>
      </c>
    </row>
    <row r="37" spans="1:22" ht="15" customHeight="1" x14ac:dyDescent="0.15">
      <c r="A37" s="3" t="s">
        <v>1</v>
      </c>
      <c r="B37" s="20">
        <f t="shared" si="23"/>
        <v>-2</v>
      </c>
      <c r="C37" s="20">
        <v>3</v>
      </c>
      <c r="D37" s="20">
        <f t="shared" si="24"/>
        <v>2</v>
      </c>
      <c r="E37" s="20">
        <f t="shared" si="25"/>
        <v>-1</v>
      </c>
      <c r="F37" s="20">
        <v>0</v>
      </c>
      <c r="G37" s="20">
        <v>-2</v>
      </c>
      <c r="H37" s="20">
        <v>1</v>
      </c>
      <c r="I37" s="20">
        <v>-1</v>
      </c>
      <c r="J37" s="26">
        <f t="shared" si="3"/>
        <v>-8.4584723767148677</v>
      </c>
      <c r="K37" s="26">
        <v>0</v>
      </c>
      <c r="L37" s="26">
        <v>8.4584723767148677</v>
      </c>
      <c r="M37" s="20">
        <f t="shared" si="26"/>
        <v>-1</v>
      </c>
      <c r="N37" s="20">
        <f t="shared" si="28"/>
        <v>3</v>
      </c>
      <c r="O37" s="20">
        <v>2</v>
      </c>
      <c r="P37" s="20">
        <v>2</v>
      </c>
      <c r="Q37" s="20">
        <v>1</v>
      </c>
      <c r="R37" s="20">
        <f t="shared" si="27"/>
        <v>4</v>
      </c>
      <c r="S37" s="20">
        <v>-1</v>
      </c>
      <c r="T37" s="20">
        <v>2</v>
      </c>
      <c r="U37" s="20">
        <v>2</v>
      </c>
      <c r="V37" s="26">
        <v>-8.458472376714866</v>
      </c>
    </row>
    <row r="38" spans="1:22" ht="15" customHeight="1" x14ac:dyDescent="0.15">
      <c r="A38" s="1" t="s">
        <v>0</v>
      </c>
      <c r="B38" s="19">
        <f t="shared" si="23"/>
        <v>-6</v>
      </c>
      <c r="C38" s="19">
        <v>-2</v>
      </c>
      <c r="D38" s="19">
        <f t="shared" si="24"/>
        <v>-4</v>
      </c>
      <c r="E38" s="19">
        <f t="shared" si="25"/>
        <v>-6</v>
      </c>
      <c r="F38" s="19">
        <v>0</v>
      </c>
      <c r="G38" s="19">
        <v>-2</v>
      </c>
      <c r="H38" s="19">
        <v>6</v>
      </c>
      <c r="I38" s="19">
        <v>2</v>
      </c>
      <c r="J38" s="30">
        <f t="shared" si="3"/>
        <v>-55.845977304602826</v>
      </c>
      <c r="K38" s="30">
        <v>0</v>
      </c>
      <c r="L38" s="30">
        <v>55.845977304602826</v>
      </c>
      <c r="M38" s="19">
        <f t="shared" si="26"/>
        <v>0</v>
      </c>
      <c r="N38" s="19">
        <f t="shared" si="28"/>
        <v>5</v>
      </c>
      <c r="O38" s="19">
        <v>4</v>
      </c>
      <c r="P38" s="19">
        <v>5</v>
      </c>
      <c r="Q38" s="19">
        <v>0</v>
      </c>
      <c r="R38" s="19">
        <f t="shared" si="27"/>
        <v>5</v>
      </c>
      <c r="S38" s="19">
        <v>4</v>
      </c>
      <c r="T38" s="19">
        <v>3</v>
      </c>
      <c r="U38" s="19">
        <v>2</v>
      </c>
      <c r="V38" s="30">
        <v>0</v>
      </c>
    </row>
    <row r="39" spans="1:22" x14ac:dyDescent="0.15">
      <c r="A39" s="37" t="s">
        <v>59</v>
      </c>
    </row>
    <row r="40" spans="1:22" x14ac:dyDescent="0.15">
      <c r="A40" s="37" t="s">
        <v>48</v>
      </c>
    </row>
    <row r="41" spans="1:22" x14ac:dyDescent="0.15">
      <c r="A41" s="37" t="s">
        <v>49</v>
      </c>
    </row>
    <row r="42" spans="1:22" x14ac:dyDescent="0.15">
      <c r="A42" s="37" t="s">
        <v>60</v>
      </c>
    </row>
    <row r="43" spans="1:22" x14ac:dyDescent="0.15">
      <c r="A43" s="37" t="s">
        <v>61</v>
      </c>
    </row>
    <row r="44" spans="1:22" x14ac:dyDescent="0.15">
      <c r="A44" s="37" t="s">
        <v>62</v>
      </c>
    </row>
    <row r="45" spans="1:22" x14ac:dyDescent="0.15">
      <c r="A45" s="37" t="s">
        <v>63</v>
      </c>
    </row>
    <row r="46" spans="1:22" x14ac:dyDescent="0.15">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9"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5" x14ac:dyDescent="0.15"/>
  <cols>
    <col min="1" max="2" width="8.625" customWidth="1"/>
    <col min="3" max="21" width="6.625" customWidth="1"/>
    <col min="22" max="22" width="11.75" customWidth="1"/>
  </cols>
  <sheetData>
    <row r="2" spans="1:22" x14ac:dyDescent="0.15">
      <c r="A2" t="s">
        <v>65</v>
      </c>
    </row>
    <row r="4" spans="1:22" x14ac:dyDescent="0.15">
      <c r="A4" t="s">
        <v>45</v>
      </c>
    </row>
    <row r="5" spans="1:22" ht="13.5" customHeight="1" x14ac:dyDescent="0.15">
      <c r="A5" s="39" t="s">
        <v>37</v>
      </c>
      <c r="B5" s="48" t="s">
        <v>55</v>
      </c>
      <c r="C5" s="49"/>
      <c r="D5" s="50"/>
      <c r="E5" s="45" t="s">
        <v>56</v>
      </c>
      <c r="F5" s="46"/>
      <c r="G5" s="46"/>
      <c r="H5" s="46"/>
      <c r="I5" s="46"/>
      <c r="J5" s="46"/>
      <c r="K5" s="46"/>
      <c r="L5" s="47"/>
      <c r="M5" s="48" t="s">
        <v>57</v>
      </c>
      <c r="N5" s="49"/>
      <c r="O5" s="49"/>
      <c r="P5" s="49"/>
      <c r="Q5" s="49"/>
      <c r="R5" s="49"/>
      <c r="S5" s="49"/>
      <c r="T5" s="49"/>
      <c r="U5" s="49"/>
      <c r="V5" s="50"/>
    </row>
    <row r="6" spans="1:22" ht="13.5" customHeight="1" x14ac:dyDescent="0.15">
      <c r="A6" s="40"/>
      <c r="B6" s="42" t="s">
        <v>51</v>
      </c>
      <c r="C6" s="42" t="s">
        <v>52</v>
      </c>
      <c r="D6" s="42" t="s">
        <v>53</v>
      </c>
      <c r="E6" s="42" t="s">
        <v>54</v>
      </c>
      <c r="F6" s="14"/>
      <c r="G6" s="42" t="s">
        <v>50</v>
      </c>
      <c r="H6" s="14"/>
      <c r="I6" s="42" t="s">
        <v>50</v>
      </c>
      <c r="J6" s="48" t="s">
        <v>42</v>
      </c>
      <c r="K6" s="49"/>
      <c r="L6" s="50"/>
      <c r="M6" s="42" t="s">
        <v>58</v>
      </c>
      <c r="N6" s="45" t="s">
        <v>36</v>
      </c>
      <c r="O6" s="46"/>
      <c r="P6" s="46"/>
      <c r="Q6" s="47"/>
      <c r="R6" s="45" t="s">
        <v>35</v>
      </c>
      <c r="S6" s="46"/>
      <c r="T6" s="46"/>
      <c r="U6" s="47"/>
      <c r="V6" s="16" t="s">
        <v>42</v>
      </c>
    </row>
    <row r="7" spans="1:22" ht="13.5" customHeight="1" x14ac:dyDescent="0.15">
      <c r="A7" s="40"/>
      <c r="B7" s="40"/>
      <c r="C7" s="43"/>
      <c r="D7" s="43"/>
      <c r="E7" s="40"/>
      <c r="F7" s="11" t="s">
        <v>34</v>
      </c>
      <c r="G7" s="43"/>
      <c r="H7" s="11" t="s">
        <v>33</v>
      </c>
      <c r="I7" s="43"/>
      <c r="J7" s="42" t="s">
        <v>39</v>
      </c>
      <c r="K7" s="13" t="s">
        <v>40</v>
      </c>
      <c r="L7" s="13" t="s">
        <v>41</v>
      </c>
      <c r="M7" s="40"/>
      <c r="N7" s="13" t="s">
        <v>32</v>
      </c>
      <c r="O7" s="42" t="s">
        <v>47</v>
      </c>
      <c r="P7" s="42" t="s">
        <v>31</v>
      </c>
      <c r="Q7" s="12" t="s">
        <v>30</v>
      </c>
      <c r="R7" s="11" t="s">
        <v>32</v>
      </c>
      <c r="S7" s="42" t="s">
        <v>47</v>
      </c>
      <c r="T7" s="43" t="s">
        <v>31</v>
      </c>
      <c r="U7" s="15" t="s">
        <v>43</v>
      </c>
      <c r="V7" s="42" t="s">
        <v>44</v>
      </c>
    </row>
    <row r="8" spans="1:22" ht="30.75" customHeight="1" x14ac:dyDescent="0.15">
      <c r="A8" s="41"/>
      <c r="B8" s="41"/>
      <c r="C8" s="44"/>
      <c r="D8" s="44"/>
      <c r="E8" s="41"/>
      <c r="F8" s="10"/>
      <c r="G8" s="44"/>
      <c r="H8" s="10"/>
      <c r="I8" s="44"/>
      <c r="J8" s="44"/>
      <c r="K8" s="10"/>
      <c r="L8" s="10"/>
      <c r="M8" s="41"/>
      <c r="N8" s="10"/>
      <c r="O8" s="44"/>
      <c r="P8" s="44"/>
      <c r="Q8" s="9"/>
      <c r="R8" s="10"/>
      <c r="S8" s="44"/>
      <c r="T8" s="44"/>
      <c r="U8" s="9"/>
      <c r="V8" s="44"/>
    </row>
    <row r="9" spans="1:22" ht="15" customHeight="1" x14ac:dyDescent="0.15">
      <c r="A9" s="8" t="s">
        <v>29</v>
      </c>
      <c r="B9" s="17">
        <f t="shared" ref="B9:I9" si="0">B10+B11</f>
        <v>-150</v>
      </c>
      <c r="C9" s="17">
        <f t="shared" si="0"/>
        <v>-262</v>
      </c>
      <c r="D9" s="17">
        <f t="shared" si="0"/>
        <v>9</v>
      </c>
      <c r="E9" s="17">
        <f t="shared" si="0"/>
        <v>-150</v>
      </c>
      <c r="F9" s="17">
        <f t="shared" si="0"/>
        <v>181</v>
      </c>
      <c r="G9" s="17">
        <f t="shared" si="0"/>
        <v>20</v>
      </c>
      <c r="H9" s="17">
        <f t="shared" si="0"/>
        <v>331</v>
      </c>
      <c r="I9" s="17">
        <f t="shared" si="0"/>
        <v>8</v>
      </c>
      <c r="J9" s="28">
        <f>K9-L9</f>
        <v>-6.0583460217414418</v>
      </c>
      <c r="K9" s="28">
        <v>7.310404199568004</v>
      </c>
      <c r="L9" s="28">
        <v>13.368750221309446</v>
      </c>
      <c r="M9" s="17">
        <f t="shared" ref="M9:U9" si="1">M10+M11</f>
        <v>0</v>
      </c>
      <c r="N9" s="17">
        <f t="shared" si="1"/>
        <v>576</v>
      </c>
      <c r="O9" s="17">
        <f t="shared" si="1"/>
        <v>-4</v>
      </c>
      <c r="P9" s="17">
        <f t="shared" si="1"/>
        <v>325</v>
      </c>
      <c r="Q9" s="17">
        <f t="shared" si="1"/>
        <v>251</v>
      </c>
      <c r="R9" s="17">
        <f>R10+R11</f>
        <v>576</v>
      </c>
      <c r="S9" s="17">
        <f t="shared" si="1"/>
        <v>-1</v>
      </c>
      <c r="T9" s="17">
        <f t="shared" si="1"/>
        <v>325</v>
      </c>
      <c r="U9" s="17">
        <f t="shared" si="1"/>
        <v>251</v>
      </c>
      <c r="V9" s="28">
        <v>0</v>
      </c>
    </row>
    <row r="10" spans="1:22" ht="15" customHeight="1" x14ac:dyDescent="0.15">
      <c r="A10" s="6" t="s">
        <v>28</v>
      </c>
      <c r="B10" s="18">
        <f t="shared" ref="B10:I10" si="2">B20+B21+B22+B23</f>
        <v>-51</v>
      </c>
      <c r="C10" s="18">
        <f t="shared" si="2"/>
        <v>-202</v>
      </c>
      <c r="D10" s="18">
        <f t="shared" si="2"/>
        <v>-14</v>
      </c>
      <c r="E10" s="18">
        <f t="shared" si="2"/>
        <v>-87</v>
      </c>
      <c r="F10" s="18">
        <f t="shared" si="2"/>
        <v>144</v>
      </c>
      <c r="G10" s="18">
        <f t="shared" si="2"/>
        <v>16</v>
      </c>
      <c r="H10" s="18">
        <f t="shared" si="2"/>
        <v>231</v>
      </c>
      <c r="I10" s="18">
        <f t="shared" si="2"/>
        <v>14</v>
      </c>
      <c r="J10" s="25">
        <f t="shared" ref="J10:J38" si="3">K10-L10</f>
        <v>-4.710002247096015</v>
      </c>
      <c r="K10" s="25">
        <v>7.7958657882968572</v>
      </c>
      <c r="L10" s="25">
        <v>12.505868035392872</v>
      </c>
      <c r="M10" s="18">
        <f t="shared" ref="M10:U10" si="4">M20+M21+M22+M23</f>
        <v>36</v>
      </c>
      <c r="N10" s="18">
        <f t="shared" si="4"/>
        <v>418</v>
      </c>
      <c r="O10" s="18">
        <f t="shared" si="4"/>
        <v>-28</v>
      </c>
      <c r="P10" s="18">
        <f t="shared" si="4"/>
        <v>262</v>
      </c>
      <c r="Q10" s="18">
        <f t="shared" si="4"/>
        <v>156</v>
      </c>
      <c r="R10" s="18">
        <f t="shared" si="4"/>
        <v>382</v>
      </c>
      <c r="S10" s="18">
        <f t="shared" si="4"/>
        <v>-12</v>
      </c>
      <c r="T10" s="18">
        <f t="shared" si="4"/>
        <v>244</v>
      </c>
      <c r="U10" s="18">
        <f t="shared" si="4"/>
        <v>138</v>
      </c>
      <c r="V10" s="25">
        <v>1.9489664470742163</v>
      </c>
    </row>
    <row r="11" spans="1:22" ht="15" customHeight="1" x14ac:dyDescent="0.15">
      <c r="A11" s="2" t="s">
        <v>27</v>
      </c>
      <c r="B11" s="19">
        <f t="shared" ref="B11:I11" si="5">B12+B13+B14+B15+B16</f>
        <v>-99</v>
      </c>
      <c r="C11" s="19">
        <f t="shared" si="5"/>
        <v>-60</v>
      </c>
      <c r="D11" s="19">
        <f t="shared" si="5"/>
        <v>23</v>
      </c>
      <c r="E11" s="19">
        <f t="shared" si="5"/>
        <v>-63</v>
      </c>
      <c r="F11" s="19">
        <f t="shared" si="5"/>
        <v>37</v>
      </c>
      <c r="G11" s="19">
        <f t="shared" si="5"/>
        <v>4</v>
      </c>
      <c r="H11" s="19">
        <f t="shared" si="5"/>
        <v>100</v>
      </c>
      <c r="I11" s="19">
        <f t="shared" si="5"/>
        <v>-6</v>
      </c>
      <c r="J11" s="30">
        <f t="shared" si="3"/>
        <v>-10.01923676029428</v>
      </c>
      <c r="K11" s="30">
        <v>5.8843136528712456</v>
      </c>
      <c r="L11" s="30">
        <v>15.903550413165526</v>
      </c>
      <c r="M11" s="19">
        <f t="shared" ref="M11:U11" si="6">M12+M13+M14+M15+M16</f>
        <v>-36</v>
      </c>
      <c r="N11" s="19">
        <f t="shared" si="6"/>
        <v>158</v>
      </c>
      <c r="O11" s="19">
        <f t="shared" si="6"/>
        <v>24</v>
      </c>
      <c r="P11" s="19">
        <f t="shared" si="6"/>
        <v>63</v>
      </c>
      <c r="Q11" s="19">
        <f t="shared" si="6"/>
        <v>95</v>
      </c>
      <c r="R11" s="19">
        <f t="shared" si="6"/>
        <v>194</v>
      </c>
      <c r="S11" s="19">
        <f t="shared" si="6"/>
        <v>11</v>
      </c>
      <c r="T11" s="19">
        <f t="shared" si="6"/>
        <v>81</v>
      </c>
      <c r="U11" s="19">
        <f t="shared" si="6"/>
        <v>113</v>
      </c>
      <c r="V11" s="30">
        <v>-5.7252781487395872</v>
      </c>
    </row>
    <row r="12" spans="1:22" ht="15" customHeight="1" x14ac:dyDescent="0.15">
      <c r="A12" s="6" t="s">
        <v>26</v>
      </c>
      <c r="B12" s="18">
        <f t="shared" ref="B12:I12" si="7">B24</f>
        <v>-1</v>
      </c>
      <c r="C12" s="18">
        <f t="shared" si="7"/>
        <v>1</v>
      </c>
      <c r="D12" s="18">
        <f t="shared" si="7"/>
        <v>-5</v>
      </c>
      <c r="E12" s="18">
        <f t="shared" si="7"/>
        <v>1</v>
      </c>
      <c r="F12" s="18">
        <f t="shared" si="7"/>
        <v>5</v>
      </c>
      <c r="G12" s="18">
        <f t="shared" si="7"/>
        <v>3</v>
      </c>
      <c r="H12" s="18">
        <f t="shared" si="7"/>
        <v>4</v>
      </c>
      <c r="I12" s="18">
        <f t="shared" si="7"/>
        <v>-2</v>
      </c>
      <c r="J12" s="25">
        <f t="shared" si="3"/>
        <v>2.0412956914679441</v>
      </c>
      <c r="K12" s="25">
        <v>10.206478457339717</v>
      </c>
      <c r="L12" s="25">
        <v>8.1651827658717728</v>
      </c>
      <c r="M12" s="18">
        <f t="shared" ref="M12:U12" si="8">M24</f>
        <v>-2</v>
      </c>
      <c r="N12" s="18">
        <f t="shared" si="8"/>
        <v>10</v>
      </c>
      <c r="O12" s="18">
        <f t="shared" si="8"/>
        <v>-7</v>
      </c>
      <c r="P12" s="18">
        <f t="shared" si="8"/>
        <v>4</v>
      </c>
      <c r="Q12" s="18">
        <f t="shared" si="8"/>
        <v>6</v>
      </c>
      <c r="R12" s="18">
        <f t="shared" si="8"/>
        <v>12</v>
      </c>
      <c r="S12" s="18">
        <f t="shared" si="8"/>
        <v>3</v>
      </c>
      <c r="T12" s="18">
        <f t="shared" si="8"/>
        <v>5</v>
      </c>
      <c r="U12" s="18">
        <f t="shared" si="8"/>
        <v>7</v>
      </c>
      <c r="V12" s="25">
        <v>-4.0825913829358846</v>
      </c>
    </row>
    <row r="13" spans="1:22" ht="15" customHeight="1" x14ac:dyDescent="0.15">
      <c r="A13" s="4" t="s">
        <v>25</v>
      </c>
      <c r="B13" s="20">
        <f t="shared" ref="B13:I13" si="9">B25+B26+B27</f>
        <v>-19</v>
      </c>
      <c r="C13" s="20">
        <f t="shared" si="9"/>
        <v>-14</v>
      </c>
      <c r="D13" s="20">
        <f t="shared" si="9"/>
        <v>3</v>
      </c>
      <c r="E13" s="20">
        <f t="shared" si="9"/>
        <v>-15</v>
      </c>
      <c r="F13" s="20">
        <f t="shared" si="9"/>
        <v>6</v>
      </c>
      <c r="G13" s="20">
        <f t="shared" si="9"/>
        <v>-1</v>
      </c>
      <c r="H13" s="20">
        <f t="shared" si="9"/>
        <v>21</v>
      </c>
      <c r="I13" s="20">
        <f t="shared" si="9"/>
        <v>2</v>
      </c>
      <c r="J13" s="26">
        <f t="shared" si="3"/>
        <v>-13.048607552700883</v>
      </c>
      <c r="K13" s="26">
        <v>5.2194430210803526</v>
      </c>
      <c r="L13" s="26">
        <v>18.268050573781235</v>
      </c>
      <c r="M13" s="20">
        <f t="shared" ref="M13:U13" si="10">M25+M26+M27</f>
        <v>-4</v>
      </c>
      <c r="N13" s="20">
        <f t="shared" si="10"/>
        <v>21</v>
      </c>
      <c r="O13" s="20">
        <f t="shared" si="10"/>
        <v>-3</v>
      </c>
      <c r="P13" s="20">
        <f t="shared" si="10"/>
        <v>9</v>
      </c>
      <c r="Q13" s="20">
        <f t="shared" si="10"/>
        <v>12</v>
      </c>
      <c r="R13" s="20">
        <f t="shared" si="10"/>
        <v>25</v>
      </c>
      <c r="S13" s="20">
        <f t="shared" si="10"/>
        <v>-9</v>
      </c>
      <c r="T13" s="20">
        <f t="shared" si="10"/>
        <v>10</v>
      </c>
      <c r="U13" s="20">
        <f t="shared" si="10"/>
        <v>15</v>
      </c>
      <c r="V13" s="26">
        <v>-3.4796286807202321</v>
      </c>
    </row>
    <row r="14" spans="1:22" ht="15" customHeight="1" x14ac:dyDescent="0.15">
      <c r="A14" s="4" t="s">
        <v>24</v>
      </c>
      <c r="B14" s="20">
        <f t="shared" ref="B14:I14" si="11">B28+B29+B30+B31</f>
        <v>-29</v>
      </c>
      <c r="C14" s="20">
        <f t="shared" si="11"/>
        <v>-18</v>
      </c>
      <c r="D14" s="20">
        <f t="shared" si="11"/>
        <v>21</v>
      </c>
      <c r="E14" s="20">
        <f t="shared" si="11"/>
        <v>-15</v>
      </c>
      <c r="F14" s="20">
        <f t="shared" si="11"/>
        <v>13</v>
      </c>
      <c r="G14" s="20">
        <f t="shared" si="11"/>
        <v>3</v>
      </c>
      <c r="H14" s="20">
        <f t="shared" si="11"/>
        <v>28</v>
      </c>
      <c r="I14" s="20">
        <f t="shared" si="11"/>
        <v>-17</v>
      </c>
      <c r="J14" s="26">
        <f t="shared" si="3"/>
        <v>-6.2912016252558134</v>
      </c>
      <c r="K14" s="26">
        <v>5.452374741888371</v>
      </c>
      <c r="L14" s="26">
        <v>11.743576367144184</v>
      </c>
      <c r="M14" s="20">
        <f t="shared" ref="M14:U14" si="12">M28+M29+M30+M31</f>
        <v>-14</v>
      </c>
      <c r="N14" s="20">
        <f t="shared" si="12"/>
        <v>59</v>
      </c>
      <c r="O14" s="20">
        <f t="shared" si="12"/>
        <v>9</v>
      </c>
      <c r="P14" s="20">
        <f t="shared" si="12"/>
        <v>21</v>
      </c>
      <c r="Q14" s="20">
        <f t="shared" si="12"/>
        <v>38</v>
      </c>
      <c r="R14" s="20">
        <f t="shared" si="12"/>
        <v>73</v>
      </c>
      <c r="S14" s="20">
        <f t="shared" si="12"/>
        <v>8</v>
      </c>
      <c r="T14" s="20">
        <f t="shared" si="12"/>
        <v>36</v>
      </c>
      <c r="U14" s="20">
        <f t="shared" si="12"/>
        <v>37</v>
      </c>
      <c r="V14" s="26">
        <v>-5.8717881835720931</v>
      </c>
    </row>
    <row r="15" spans="1:22" ht="15" customHeight="1" x14ac:dyDescent="0.15">
      <c r="A15" s="4" t="s">
        <v>23</v>
      </c>
      <c r="B15" s="20">
        <f t="shared" ref="B15:I15" si="13">B32+B33+B34+B35</f>
        <v>-31</v>
      </c>
      <c r="C15" s="20">
        <f t="shared" si="13"/>
        <v>-24</v>
      </c>
      <c r="D15" s="20">
        <f t="shared" si="13"/>
        <v>1</v>
      </c>
      <c r="E15" s="20">
        <f t="shared" si="13"/>
        <v>-26</v>
      </c>
      <c r="F15" s="20">
        <f t="shared" si="13"/>
        <v>10</v>
      </c>
      <c r="G15" s="20">
        <f t="shared" si="13"/>
        <v>-3</v>
      </c>
      <c r="H15" s="20">
        <f t="shared" si="13"/>
        <v>36</v>
      </c>
      <c r="I15" s="20">
        <f t="shared" si="13"/>
        <v>12</v>
      </c>
      <c r="J15" s="26">
        <f t="shared" si="3"/>
        <v>-14.38643884853915</v>
      </c>
      <c r="K15" s="26">
        <v>5.533245710976594</v>
      </c>
      <c r="L15" s="26">
        <v>19.919684559515744</v>
      </c>
      <c r="M15" s="20">
        <f t="shared" ref="M15:U15" si="14">M32+M33+M34+M35</f>
        <v>-5</v>
      </c>
      <c r="N15" s="20">
        <f t="shared" si="14"/>
        <v>58</v>
      </c>
      <c r="O15" s="20">
        <f t="shared" si="14"/>
        <v>22</v>
      </c>
      <c r="P15" s="20">
        <f t="shared" si="14"/>
        <v>24</v>
      </c>
      <c r="Q15" s="20">
        <f t="shared" si="14"/>
        <v>34</v>
      </c>
      <c r="R15" s="20">
        <f t="shared" si="14"/>
        <v>63</v>
      </c>
      <c r="S15" s="20">
        <f t="shared" si="14"/>
        <v>6</v>
      </c>
      <c r="T15" s="20">
        <f t="shared" si="14"/>
        <v>22</v>
      </c>
      <c r="U15" s="20">
        <f t="shared" si="14"/>
        <v>41</v>
      </c>
      <c r="V15" s="26">
        <v>-2.7666228554883006</v>
      </c>
    </row>
    <row r="16" spans="1:22" ht="15" customHeight="1" x14ac:dyDescent="0.15">
      <c r="A16" s="2" t="s">
        <v>22</v>
      </c>
      <c r="B16" s="19">
        <f t="shared" ref="B16:I16" si="15">B36+B37+B38</f>
        <v>-19</v>
      </c>
      <c r="C16" s="19">
        <f t="shared" si="15"/>
        <v>-5</v>
      </c>
      <c r="D16" s="19">
        <f t="shared" si="15"/>
        <v>3</v>
      </c>
      <c r="E16" s="19">
        <f t="shared" si="15"/>
        <v>-8</v>
      </c>
      <c r="F16" s="19">
        <f t="shared" si="15"/>
        <v>3</v>
      </c>
      <c r="G16" s="19">
        <f t="shared" si="15"/>
        <v>2</v>
      </c>
      <c r="H16" s="19">
        <f t="shared" si="15"/>
        <v>11</v>
      </c>
      <c r="I16" s="19">
        <f t="shared" si="15"/>
        <v>-1</v>
      </c>
      <c r="J16" s="30">
        <f t="shared" si="3"/>
        <v>-17.508094495742899</v>
      </c>
      <c r="K16" s="30">
        <v>6.5655354359035849</v>
      </c>
      <c r="L16" s="30">
        <v>24.073629931646483</v>
      </c>
      <c r="M16" s="19">
        <f t="shared" ref="M16:U16" si="16">M36+M37+M38</f>
        <v>-11</v>
      </c>
      <c r="N16" s="19">
        <f t="shared" si="16"/>
        <v>10</v>
      </c>
      <c r="O16" s="19">
        <f t="shared" si="16"/>
        <v>3</v>
      </c>
      <c r="P16" s="19">
        <f t="shared" si="16"/>
        <v>5</v>
      </c>
      <c r="Q16" s="19">
        <f t="shared" si="16"/>
        <v>5</v>
      </c>
      <c r="R16" s="19">
        <f t="shared" si="16"/>
        <v>21</v>
      </c>
      <c r="S16" s="19">
        <f t="shared" si="16"/>
        <v>3</v>
      </c>
      <c r="T16" s="19">
        <f t="shared" si="16"/>
        <v>8</v>
      </c>
      <c r="U16" s="19">
        <f t="shared" si="16"/>
        <v>13</v>
      </c>
      <c r="V16" s="30">
        <v>-24.073629931646479</v>
      </c>
    </row>
    <row r="17" spans="1:22" ht="15" customHeight="1" x14ac:dyDescent="0.15">
      <c r="A17" s="6" t="s">
        <v>21</v>
      </c>
      <c r="B17" s="18">
        <f t="shared" ref="B17:I17" si="17">B12+B13+B20</f>
        <v>-85</v>
      </c>
      <c r="C17" s="18">
        <f t="shared" si="17"/>
        <v>-161</v>
      </c>
      <c r="D17" s="18">
        <f t="shared" si="17"/>
        <v>-31</v>
      </c>
      <c r="E17" s="18">
        <f t="shared" si="17"/>
        <v>-56</v>
      </c>
      <c r="F17" s="18">
        <f t="shared" si="17"/>
        <v>62</v>
      </c>
      <c r="G17" s="18">
        <f t="shared" si="17"/>
        <v>-4</v>
      </c>
      <c r="H17" s="18">
        <f t="shared" si="17"/>
        <v>118</v>
      </c>
      <c r="I17" s="18">
        <f t="shared" si="17"/>
        <v>-4</v>
      </c>
      <c r="J17" s="25">
        <f t="shared" si="3"/>
        <v>-5.6377761896631773</v>
      </c>
      <c r="K17" s="25">
        <v>6.2418236385556591</v>
      </c>
      <c r="L17" s="25">
        <v>11.879599828218836</v>
      </c>
      <c r="M17" s="18">
        <f t="shared" ref="M17:U17" si="18">M12+M13+M20</f>
        <v>-29</v>
      </c>
      <c r="N17" s="18">
        <f t="shared" si="18"/>
        <v>164</v>
      </c>
      <c r="O17" s="18">
        <f t="shared" si="18"/>
        <v>-24</v>
      </c>
      <c r="P17" s="18">
        <f t="shared" si="18"/>
        <v>103</v>
      </c>
      <c r="Q17" s="18">
        <f t="shared" si="18"/>
        <v>61</v>
      </c>
      <c r="R17" s="18">
        <f t="shared" si="18"/>
        <v>193</v>
      </c>
      <c r="S17" s="18">
        <f t="shared" si="18"/>
        <v>7</v>
      </c>
      <c r="T17" s="18">
        <f t="shared" si="18"/>
        <v>136</v>
      </c>
      <c r="U17" s="18">
        <f t="shared" si="18"/>
        <v>57</v>
      </c>
      <c r="V17" s="25">
        <v>-2.9195626696470072</v>
      </c>
    </row>
    <row r="18" spans="1:22" ht="15" customHeight="1" x14ac:dyDescent="0.15">
      <c r="A18" s="4" t="s">
        <v>20</v>
      </c>
      <c r="B18" s="20">
        <f t="shared" ref="B18:I18" si="19">B14+B22</f>
        <v>-45</v>
      </c>
      <c r="C18" s="20">
        <f t="shared" si="19"/>
        <v>-2</v>
      </c>
      <c r="D18" s="20">
        <f t="shared" si="19"/>
        <v>6</v>
      </c>
      <c r="E18" s="20">
        <f t="shared" si="19"/>
        <v>-39</v>
      </c>
      <c r="F18" s="20">
        <f t="shared" si="19"/>
        <v>31</v>
      </c>
      <c r="G18" s="20">
        <f t="shared" si="19"/>
        <v>3</v>
      </c>
      <c r="H18" s="20">
        <f t="shared" si="19"/>
        <v>70</v>
      </c>
      <c r="I18" s="20">
        <f t="shared" si="19"/>
        <v>6</v>
      </c>
      <c r="J18" s="26">
        <f t="shared" si="3"/>
        <v>-8.6614144482250044</v>
      </c>
      <c r="K18" s="26">
        <v>6.884714048589105</v>
      </c>
      <c r="L18" s="26">
        <v>15.546128496814109</v>
      </c>
      <c r="M18" s="20">
        <f t="shared" ref="M18:U18" si="20">M14+M22</f>
        <v>-6</v>
      </c>
      <c r="N18" s="20">
        <f t="shared" si="20"/>
        <v>119</v>
      </c>
      <c r="O18" s="20">
        <f t="shared" si="20"/>
        <v>11</v>
      </c>
      <c r="P18" s="20">
        <f t="shared" si="20"/>
        <v>57</v>
      </c>
      <c r="Q18" s="20">
        <f t="shared" si="20"/>
        <v>62</v>
      </c>
      <c r="R18" s="20">
        <f t="shared" si="20"/>
        <v>125</v>
      </c>
      <c r="S18" s="20">
        <f t="shared" si="20"/>
        <v>2</v>
      </c>
      <c r="T18" s="20">
        <f t="shared" si="20"/>
        <v>59</v>
      </c>
      <c r="U18" s="20">
        <f t="shared" si="20"/>
        <v>66</v>
      </c>
      <c r="V18" s="26">
        <v>-1.332525299726921</v>
      </c>
    </row>
    <row r="19" spans="1:22" ht="15" customHeight="1" x14ac:dyDescent="0.15">
      <c r="A19" s="2" t="s">
        <v>19</v>
      </c>
      <c r="B19" s="19">
        <f t="shared" ref="B19:I19" si="21">B15+B16+B21+B23</f>
        <v>-20</v>
      </c>
      <c r="C19" s="19">
        <f t="shared" si="21"/>
        <v>-99</v>
      </c>
      <c r="D19" s="19">
        <f t="shared" si="21"/>
        <v>34</v>
      </c>
      <c r="E19" s="19">
        <f t="shared" si="21"/>
        <v>-55</v>
      </c>
      <c r="F19" s="19">
        <f t="shared" si="21"/>
        <v>88</v>
      </c>
      <c r="G19" s="19">
        <f t="shared" si="21"/>
        <v>21</v>
      </c>
      <c r="H19" s="19">
        <f t="shared" si="21"/>
        <v>143</v>
      </c>
      <c r="I19" s="19">
        <f t="shared" si="21"/>
        <v>6</v>
      </c>
      <c r="J19" s="30">
        <f t="shared" si="3"/>
        <v>-5.3276455575132289</v>
      </c>
      <c r="K19" s="30">
        <v>8.5242328920211641</v>
      </c>
      <c r="L19" s="30">
        <v>13.851878449534393</v>
      </c>
      <c r="M19" s="19">
        <f t="shared" ref="M19:U19" si="22">M15+M16+M21+M23</f>
        <v>35</v>
      </c>
      <c r="N19" s="19">
        <f t="shared" si="22"/>
        <v>293</v>
      </c>
      <c r="O19" s="19">
        <f t="shared" si="22"/>
        <v>9</v>
      </c>
      <c r="P19" s="19">
        <f t="shared" si="22"/>
        <v>165</v>
      </c>
      <c r="Q19" s="19">
        <f t="shared" si="22"/>
        <v>128</v>
      </c>
      <c r="R19" s="19">
        <f t="shared" si="22"/>
        <v>258</v>
      </c>
      <c r="S19" s="19">
        <f t="shared" si="22"/>
        <v>-10</v>
      </c>
      <c r="T19" s="19">
        <f t="shared" si="22"/>
        <v>130</v>
      </c>
      <c r="U19" s="19">
        <f t="shared" si="22"/>
        <v>128</v>
      </c>
      <c r="V19" s="30">
        <v>3.3903199002356885</v>
      </c>
    </row>
    <row r="20" spans="1:22" ht="15" customHeight="1" x14ac:dyDescent="0.15">
      <c r="A20" s="5" t="s">
        <v>18</v>
      </c>
      <c r="B20" s="18">
        <f>E20+M20</f>
        <v>-65</v>
      </c>
      <c r="C20" s="18">
        <v>-148</v>
      </c>
      <c r="D20" s="18">
        <f>G20-I20+O20-S20</f>
        <v>-29</v>
      </c>
      <c r="E20" s="18">
        <f>F20-H20</f>
        <v>-42</v>
      </c>
      <c r="F20" s="18">
        <v>51</v>
      </c>
      <c r="G20" s="18">
        <v>-6</v>
      </c>
      <c r="H20" s="18">
        <v>93</v>
      </c>
      <c r="I20" s="18">
        <v>-4</v>
      </c>
      <c r="J20" s="25">
        <f t="shared" si="3"/>
        <v>-5.0641692681234813</v>
      </c>
      <c r="K20" s="25">
        <v>6.1493483970070857</v>
      </c>
      <c r="L20" s="25">
        <v>11.213517665130567</v>
      </c>
      <c r="M20" s="18">
        <f>N20-R20</f>
        <v>-23</v>
      </c>
      <c r="N20" s="18">
        <f>SUM(P20:Q20)</f>
        <v>133</v>
      </c>
      <c r="O20" s="22">
        <v>-14</v>
      </c>
      <c r="P20" s="22">
        <v>90</v>
      </c>
      <c r="Q20" s="22">
        <v>43</v>
      </c>
      <c r="R20" s="22">
        <f>SUM(T20:U20)</f>
        <v>156</v>
      </c>
      <c r="S20" s="22">
        <v>13</v>
      </c>
      <c r="T20" s="22">
        <v>121</v>
      </c>
      <c r="U20" s="22">
        <v>35</v>
      </c>
      <c r="V20" s="29">
        <v>-2.7732355515914335</v>
      </c>
    </row>
    <row r="21" spans="1:22" ht="15" customHeight="1" x14ac:dyDescent="0.15">
      <c r="A21" s="3" t="s">
        <v>17</v>
      </c>
      <c r="B21" s="20">
        <f t="shared" ref="B21:B38" si="23">E21+M21</f>
        <v>7</v>
      </c>
      <c r="C21" s="20">
        <v>-65</v>
      </c>
      <c r="D21" s="20">
        <f t="shared" ref="D21:D38" si="24">G21-I21+O21-S21</f>
        <v>15</v>
      </c>
      <c r="E21" s="20">
        <f t="shared" ref="E21:E38" si="25">F21-H21</f>
        <v>-12</v>
      </c>
      <c r="F21" s="20">
        <v>61</v>
      </c>
      <c r="G21" s="20">
        <v>15</v>
      </c>
      <c r="H21" s="20">
        <v>73</v>
      </c>
      <c r="I21" s="20">
        <v>-16</v>
      </c>
      <c r="J21" s="26">
        <f t="shared" si="3"/>
        <v>-1.8181742707585293</v>
      </c>
      <c r="K21" s="26">
        <v>9.2423858763558471</v>
      </c>
      <c r="L21" s="26">
        <v>11.060560147114376</v>
      </c>
      <c r="M21" s="20">
        <f t="shared" ref="M21:M38" si="26">N21-R21</f>
        <v>19</v>
      </c>
      <c r="N21" s="20">
        <f>SUM(P21:Q21)</f>
        <v>162</v>
      </c>
      <c r="O21" s="20">
        <v>-22</v>
      </c>
      <c r="P21" s="20">
        <v>99</v>
      </c>
      <c r="Q21" s="20">
        <v>63</v>
      </c>
      <c r="R21" s="20">
        <f t="shared" ref="R21:R38" si="27">SUM(T21:U21)</f>
        <v>143</v>
      </c>
      <c r="S21" s="20">
        <v>-6</v>
      </c>
      <c r="T21" s="20">
        <v>79</v>
      </c>
      <c r="U21" s="20">
        <v>64</v>
      </c>
      <c r="V21" s="26">
        <v>2.8787759287010033</v>
      </c>
    </row>
    <row r="22" spans="1:22" ht="15" customHeight="1" x14ac:dyDescent="0.15">
      <c r="A22" s="3" t="s">
        <v>16</v>
      </c>
      <c r="B22" s="20">
        <f t="shared" si="23"/>
        <v>-16</v>
      </c>
      <c r="C22" s="20">
        <v>16</v>
      </c>
      <c r="D22" s="20">
        <f t="shared" si="24"/>
        <v>-15</v>
      </c>
      <c r="E22" s="20">
        <f t="shared" si="25"/>
        <v>-24</v>
      </c>
      <c r="F22" s="20">
        <v>18</v>
      </c>
      <c r="G22" s="20">
        <v>0</v>
      </c>
      <c r="H22" s="20">
        <v>42</v>
      </c>
      <c r="I22" s="20">
        <v>23</v>
      </c>
      <c r="J22" s="26">
        <f t="shared" si="3"/>
        <v>-11.329056054255313</v>
      </c>
      <c r="K22" s="26">
        <v>8.4967920406914867</v>
      </c>
      <c r="L22" s="26">
        <v>19.825848094946799</v>
      </c>
      <c r="M22" s="20">
        <f t="shared" si="26"/>
        <v>8</v>
      </c>
      <c r="N22" s="20">
        <f t="shared" ref="N22:N38" si="28">SUM(P22:Q22)</f>
        <v>60</v>
      </c>
      <c r="O22" s="20">
        <v>2</v>
      </c>
      <c r="P22" s="20">
        <v>36</v>
      </c>
      <c r="Q22" s="20">
        <v>24</v>
      </c>
      <c r="R22" s="20">
        <f t="shared" si="27"/>
        <v>52</v>
      </c>
      <c r="S22" s="20">
        <v>-6</v>
      </c>
      <c r="T22" s="20">
        <v>23</v>
      </c>
      <c r="U22" s="20">
        <v>29</v>
      </c>
      <c r="V22" s="26">
        <v>3.776352018085106</v>
      </c>
    </row>
    <row r="23" spans="1:22" ht="15" customHeight="1" x14ac:dyDescent="0.15">
      <c r="A23" s="1" t="s">
        <v>15</v>
      </c>
      <c r="B23" s="19">
        <f t="shared" si="23"/>
        <v>23</v>
      </c>
      <c r="C23" s="19">
        <v>-5</v>
      </c>
      <c r="D23" s="19">
        <f t="shared" si="24"/>
        <v>15</v>
      </c>
      <c r="E23" s="19">
        <f t="shared" si="25"/>
        <v>-9</v>
      </c>
      <c r="F23" s="19">
        <v>14</v>
      </c>
      <c r="G23" s="19">
        <v>7</v>
      </c>
      <c r="H23" s="19">
        <v>23</v>
      </c>
      <c r="I23" s="19">
        <v>11</v>
      </c>
      <c r="J23" s="30">
        <f t="shared" si="3"/>
        <v>-6.1673694526530003</v>
      </c>
      <c r="K23" s="30">
        <v>9.593685815238004</v>
      </c>
      <c r="L23" s="30">
        <v>15.761055267891004</v>
      </c>
      <c r="M23" s="19">
        <f t="shared" si="26"/>
        <v>32</v>
      </c>
      <c r="N23" s="19">
        <f t="shared" si="28"/>
        <v>63</v>
      </c>
      <c r="O23" s="19">
        <v>6</v>
      </c>
      <c r="P23" s="19">
        <v>37</v>
      </c>
      <c r="Q23" s="19">
        <v>26</v>
      </c>
      <c r="R23" s="19">
        <f t="shared" si="27"/>
        <v>31</v>
      </c>
      <c r="S23" s="24">
        <v>-13</v>
      </c>
      <c r="T23" s="24">
        <v>21</v>
      </c>
      <c r="U23" s="24">
        <v>10</v>
      </c>
      <c r="V23" s="31">
        <v>21.928424720544008</v>
      </c>
    </row>
    <row r="24" spans="1:22" ht="15" customHeight="1" x14ac:dyDescent="0.15">
      <c r="A24" s="7" t="s">
        <v>14</v>
      </c>
      <c r="B24" s="17">
        <f t="shared" si="23"/>
        <v>-1</v>
      </c>
      <c r="C24" s="17">
        <v>1</v>
      </c>
      <c r="D24" s="17">
        <f t="shared" si="24"/>
        <v>-5</v>
      </c>
      <c r="E24" s="18">
        <f t="shared" si="25"/>
        <v>1</v>
      </c>
      <c r="F24" s="17">
        <v>5</v>
      </c>
      <c r="G24" s="17">
        <v>3</v>
      </c>
      <c r="H24" s="17">
        <v>4</v>
      </c>
      <c r="I24" s="23">
        <v>-2</v>
      </c>
      <c r="J24" s="38">
        <f t="shared" si="3"/>
        <v>2.0412956914679441</v>
      </c>
      <c r="K24" s="38">
        <v>10.206478457339717</v>
      </c>
      <c r="L24" s="38">
        <v>8.1651827658717728</v>
      </c>
      <c r="M24" s="18">
        <f t="shared" si="26"/>
        <v>-2</v>
      </c>
      <c r="N24" s="17">
        <f t="shared" si="28"/>
        <v>10</v>
      </c>
      <c r="O24" s="17">
        <v>-7</v>
      </c>
      <c r="P24" s="17">
        <v>4</v>
      </c>
      <c r="Q24" s="17">
        <v>6</v>
      </c>
      <c r="R24" s="17">
        <f t="shared" si="27"/>
        <v>12</v>
      </c>
      <c r="S24" s="17">
        <v>3</v>
      </c>
      <c r="T24" s="17">
        <v>5</v>
      </c>
      <c r="U24" s="17">
        <v>7</v>
      </c>
      <c r="V24" s="28">
        <v>-4.0825913829358846</v>
      </c>
    </row>
    <row r="25" spans="1:22" ht="15" customHeight="1" x14ac:dyDescent="0.15">
      <c r="A25" s="5" t="s">
        <v>13</v>
      </c>
      <c r="B25" s="18">
        <f t="shared" si="23"/>
        <v>-9</v>
      </c>
      <c r="C25" s="18">
        <v>-9</v>
      </c>
      <c r="D25" s="18">
        <f t="shared" si="24"/>
        <v>-10</v>
      </c>
      <c r="E25" s="18">
        <f t="shared" si="25"/>
        <v>-5</v>
      </c>
      <c r="F25" s="18">
        <v>0</v>
      </c>
      <c r="G25" s="18">
        <v>-1</v>
      </c>
      <c r="H25" s="18">
        <v>5</v>
      </c>
      <c r="I25" s="18">
        <v>1</v>
      </c>
      <c r="J25" s="25">
        <f t="shared" si="3"/>
        <v>-37.307330634940101</v>
      </c>
      <c r="K25" s="25">
        <v>0</v>
      </c>
      <c r="L25" s="25">
        <v>37.307330634940101</v>
      </c>
      <c r="M25" s="18">
        <f t="shared" si="26"/>
        <v>-4</v>
      </c>
      <c r="N25" s="18">
        <f t="shared" si="28"/>
        <v>1</v>
      </c>
      <c r="O25" s="18">
        <v>-6</v>
      </c>
      <c r="P25" s="18">
        <v>0</v>
      </c>
      <c r="Q25" s="18">
        <v>1</v>
      </c>
      <c r="R25" s="18">
        <f t="shared" si="27"/>
        <v>5</v>
      </c>
      <c r="S25" s="22">
        <v>2</v>
      </c>
      <c r="T25" s="22">
        <v>3</v>
      </c>
      <c r="U25" s="22">
        <v>2</v>
      </c>
      <c r="V25" s="29">
        <v>-29.845864507952079</v>
      </c>
    </row>
    <row r="26" spans="1:22" ht="15" customHeight="1" x14ac:dyDescent="0.15">
      <c r="A26" s="3" t="s">
        <v>12</v>
      </c>
      <c r="B26" s="20">
        <f t="shared" si="23"/>
        <v>-1</v>
      </c>
      <c r="C26" s="20">
        <v>5</v>
      </c>
      <c r="D26" s="20">
        <f t="shared" si="24"/>
        <v>12</v>
      </c>
      <c r="E26" s="20">
        <f t="shared" si="25"/>
        <v>-3</v>
      </c>
      <c r="F26" s="20">
        <v>1</v>
      </c>
      <c r="G26" s="20">
        <v>-2</v>
      </c>
      <c r="H26" s="20">
        <v>4</v>
      </c>
      <c r="I26" s="20">
        <v>-3</v>
      </c>
      <c r="J26" s="26">
        <f t="shared" si="3"/>
        <v>-10.03197405429176</v>
      </c>
      <c r="K26" s="26">
        <v>3.3439913514305868</v>
      </c>
      <c r="L26" s="26">
        <v>13.375965405722347</v>
      </c>
      <c r="M26" s="20">
        <f t="shared" si="26"/>
        <v>2</v>
      </c>
      <c r="N26" s="20">
        <f t="shared" si="28"/>
        <v>6</v>
      </c>
      <c r="O26" s="20">
        <v>2</v>
      </c>
      <c r="P26" s="20">
        <v>3</v>
      </c>
      <c r="Q26" s="20">
        <v>3</v>
      </c>
      <c r="R26" s="20">
        <f t="shared" si="27"/>
        <v>4</v>
      </c>
      <c r="S26" s="20">
        <v>-9</v>
      </c>
      <c r="T26" s="20">
        <v>0</v>
      </c>
      <c r="U26" s="20">
        <v>4</v>
      </c>
      <c r="V26" s="26">
        <v>6.6879827028611736</v>
      </c>
    </row>
    <row r="27" spans="1:22" ht="15" customHeight="1" x14ac:dyDescent="0.15">
      <c r="A27" s="1" t="s">
        <v>11</v>
      </c>
      <c r="B27" s="19">
        <f t="shared" si="23"/>
        <v>-9</v>
      </c>
      <c r="C27" s="19">
        <v>-10</v>
      </c>
      <c r="D27" s="19">
        <f t="shared" si="24"/>
        <v>1</v>
      </c>
      <c r="E27" s="19">
        <f t="shared" si="25"/>
        <v>-7</v>
      </c>
      <c r="F27" s="19">
        <v>5</v>
      </c>
      <c r="G27" s="19">
        <v>2</v>
      </c>
      <c r="H27" s="19">
        <v>12</v>
      </c>
      <c r="I27" s="19">
        <v>4</v>
      </c>
      <c r="J27" s="30">
        <f t="shared" si="3"/>
        <v>-9.7699567139295489</v>
      </c>
      <c r="K27" s="30">
        <v>6.9785405099496769</v>
      </c>
      <c r="L27" s="30">
        <v>16.748497223879227</v>
      </c>
      <c r="M27" s="19">
        <f t="shared" si="26"/>
        <v>-2</v>
      </c>
      <c r="N27" s="19">
        <f t="shared" si="28"/>
        <v>14</v>
      </c>
      <c r="O27" s="24">
        <v>1</v>
      </c>
      <c r="P27" s="24">
        <v>6</v>
      </c>
      <c r="Q27" s="24">
        <v>8</v>
      </c>
      <c r="R27" s="24">
        <f t="shared" si="27"/>
        <v>16</v>
      </c>
      <c r="S27" s="24">
        <v>-2</v>
      </c>
      <c r="T27" s="24">
        <v>7</v>
      </c>
      <c r="U27" s="24">
        <v>9</v>
      </c>
      <c r="V27" s="31">
        <v>-2.7914162039798676</v>
      </c>
    </row>
    <row r="28" spans="1:22" ht="15" customHeight="1" x14ac:dyDescent="0.15">
      <c r="A28" s="5" t="s">
        <v>10</v>
      </c>
      <c r="B28" s="18">
        <f t="shared" si="23"/>
        <v>-7</v>
      </c>
      <c r="C28" s="18">
        <v>-4</v>
      </c>
      <c r="D28" s="18">
        <f t="shared" si="24"/>
        <v>6</v>
      </c>
      <c r="E28" s="18">
        <f t="shared" si="25"/>
        <v>-2</v>
      </c>
      <c r="F28" s="18">
        <v>1</v>
      </c>
      <c r="G28" s="18">
        <v>1</v>
      </c>
      <c r="H28" s="18">
        <v>3</v>
      </c>
      <c r="I28" s="18">
        <v>-5</v>
      </c>
      <c r="J28" s="25">
        <f t="shared" si="3"/>
        <v>-7.2725099125306354</v>
      </c>
      <c r="K28" s="25">
        <v>3.6362549562653168</v>
      </c>
      <c r="L28" s="25">
        <v>10.908764868795952</v>
      </c>
      <c r="M28" s="18">
        <f t="shared" si="26"/>
        <v>-5</v>
      </c>
      <c r="N28" s="18">
        <f t="shared" si="28"/>
        <v>9</v>
      </c>
      <c r="O28" s="18">
        <v>3</v>
      </c>
      <c r="P28" s="18">
        <v>5</v>
      </c>
      <c r="Q28" s="18">
        <v>4</v>
      </c>
      <c r="R28" s="18">
        <f t="shared" si="27"/>
        <v>14</v>
      </c>
      <c r="S28" s="18">
        <v>3</v>
      </c>
      <c r="T28" s="18">
        <v>10</v>
      </c>
      <c r="U28" s="18">
        <v>4</v>
      </c>
      <c r="V28" s="25">
        <v>-18.181274781326593</v>
      </c>
    </row>
    <row r="29" spans="1:22" ht="15" customHeight="1" x14ac:dyDescent="0.15">
      <c r="A29" s="3" t="s">
        <v>9</v>
      </c>
      <c r="B29" s="20">
        <f t="shared" si="23"/>
        <v>-12</v>
      </c>
      <c r="C29" s="20">
        <v>-15</v>
      </c>
      <c r="D29" s="20">
        <f t="shared" si="24"/>
        <v>-3</v>
      </c>
      <c r="E29" s="20">
        <f t="shared" si="25"/>
        <v>-7</v>
      </c>
      <c r="F29" s="20">
        <v>2</v>
      </c>
      <c r="G29" s="20">
        <v>-4</v>
      </c>
      <c r="H29" s="20">
        <v>9</v>
      </c>
      <c r="I29" s="20">
        <v>-7</v>
      </c>
      <c r="J29" s="26">
        <f t="shared" si="3"/>
        <v>-9.7204098170432456</v>
      </c>
      <c r="K29" s="26">
        <v>2.7772599477266415</v>
      </c>
      <c r="L29" s="26">
        <v>12.497669764769887</v>
      </c>
      <c r="M29" s="20">
        <f t="shared" si="26"/>
        <v>-5</v>
      </c>
      <c r="N29" s="20">
        <f t="shared" si="28"/>
        <v>18</v>
      </c>
      <c r="O29" s="20">
        <v>5</v>
      </c>
      <c r="P29" s="20">
        <v>6</v>
      </c>
      <c r="Q29" s="20">
        <v>12</v>
      </c>
      <c r="R29" s="20">
        <f t="shared" si="27"/>
        <v>23</v>
      </c>
      <c r="S29" s="20">
        <v>11</v>
      </c>
      <c r="T29" s="20">
        <v>9</v>
      </c>
      <c r="U29" s="20">
        <v>14</v>
      </c>
      <c r="V29" s="26">
        <v>-6.9431498693166063</v>
      </c>
    </row>
    <row r="30" spans="1:22" ht="15" customHeight="1" x14ac:dyDescent="0.15">
      <c r="A30" s="3" t="s">
        <v>8</v>
      </c>
      <c r="B30" s="20">
        <f t="shared" si="23"/>
        <v>4</v>
      </c>
      <c r="C30" s="20">
        <v>9</v>
      </c>
      <c r="D30" s="20">
        <f t="shared" si="24"/>
        <v>12</v>
      </c>
      <c r="E30" s="20">
        <f t="shared" si="25"/>
        <v>-6</v>
      </c>
      <c r="F30" s="20">
        <v>3</v>
      </c>
      <c r="G30" s="20">
        <v>-1</v>
      </c>
      <c r="H30" s="20">
        <v>9</v>
      </c>
      <c r="I30" s="20">
        <v>-1</v>
      </c>
      <c r="J30" s="26">
        <f t="shared" si="3"/>
        <v>-8.0096554750932647</v>
      </c>
      <c r="K30" s="26">
        <v>4.0048277375466315</v>
      </c>
      <c r="L30" s="26">
        <v>12.014483212639895</v>
      </c>
      <c r="M30" s="20">
        <f t="shared" si="26"/>
        <v>10</v>
      </c>
      <c r="N30" s="20">
        <f t="shared" si="28"/>
        <v>24</v>
      </c>
      <c r="O30" s="20">
        <v>7</v>
      </c>
      <c r="P30" s="20">
        <v>9</v>
      </c>
      <c r="Q30" s="20">
        <v>15</v>
      </c>
      <c r="R30" s="20">
        <f t="shared" si="27"/>
        <v>14</v>
      </c>
      <c r="S30" s="20">
        <v>-5</v>
      </c>
      <c r="T30" s="20">
        <v>7</v>
      </c>
      <c r="U30" s="20">
        <v>7</v>
      </c>
      <c r="V30" s="26">
        <v>13.349425791822103</v>
      </c>
    </row>
    <row r="31" spans="1:22" ht="15" customHeight="1" x14ac:dyDescent="0.15">
      <c r="A31" s="1" t="s">
        <v>7</v>
      </c>
      <c r="B31" s="19">
        <f t="shared" si="23"/>
        <v>-14</v>
      </c>
      <c r="C31" s="19">
        <v>-8</v>
      </c>
      <c r="D31" s="19">
        <f t="shared" si="24"/>
        <v>6</v>
      </c>
      <c r="E31" s="19">
        <f t="shared" si="25"/>
        <v>0</v>
      </c>
      <c r="F31" s="19">
        <v>7</v>
      </c>
      <c r="G31" s="19">
        <v>7</v>
      </c>
      <c r="H31" s="19">
        <v>7</v>
      </c>
      <c r="I31" s="19">
        <v>-4</v>
      </c>
      <c r="J31" s="30">
        <f t="shared" si="3"/>
        <v>0</v>
      </c>
      <c r="K31" s="30">
        <v>10.93675090747209</v>
      </c>
      <c r="L31" s="30">
        <v>10.93675090747209</v>
      </c>
      <c r="M31" s="19">
        <f t="shared" si="26"/>
        <v>-14</v>
      </c>
      <c r="N31" s="19">
        <f t="shared" si="28"/>
        <v>8</v>
      </c>
      <c r="O31" s="19">
        <v>-6</v>
      </c>
      <c r="P31" s="19">
        <v>1</v>
      </c>
      <c r="Q31" s="19">
        <v>7</v>
      </c>
      <c r="R31" s="19">
        <f t="shared" si="27"/>
        <v>22</v>
      </c>
      <c r="S31" s="19">
        <v>-1</v>
      </c>
      <c r="T31" s="19">
        <v>10</v>
      </c>
      <c r="U31" s="19">
        <v>12</v>
      </c>
      <c r="V31" s="30">
        <v>-21.873501814944184</v>
      </c>
    </row>
    <row r="32" spans="1:22" ht="15" customHeight="1" x14ac:dyDescent="0.15">
      <c r="A32" s="5" t="s">
        <v>6</v>
      </c>
      <c r="B32" s="18">
        <f t="shared" si="23"/>
        <v>1</v>
      </c>
      <c r="C32" s="18">
        <v>2</v>
      </c>
      <c r="D32" s="18">
        <f t="shared" si="24"/>
        <v>0</v>
      </c>
      <c r="E32" s="18">
        <f t="shared" si="25"/>
        <v>-1</v>
      </c>
      <c r="F32" s="18">
        <v>1</v>
      </c>
      <c r="G32" s="18">
        <v>1</v>
      </c>
      <c r="H32" s="18">
        <v>2</v>
      </c>
      <c r="I32" s="18">
        <v>1</v>
      </c>
      <c r="J32" s="25">
        <f t="shared" si="3"/>
        <v>-6.2462565243432868</v>
      </c>
      <c r="K32" s="25">
        <v>6.2462565243432868</v>
      </c>
      <c r="L32" s="25">
        <v>12.492513048686574</v>
      </c>
      <c r="M32" s="18">
        <f t="shared" si="26"/>
        <v>2</v>
      </c>
      <c r="N32" s="18">
        <f t="shared" si="28"/>
        <v>13</v>
      </c>
      <c r="O32" s="22">
        <v>5</v>
      </c>
      <c r="P32" s="22">
        <v>7</v>
      </c>
      <c r="Q32" s="22">
        <v>6</v>
      </c>
      <c r="R32" s="22">
        <f t="shared" si="27"/>
        <v>11</v>
      </c>
      <c r="S32" s="22">
        <v>5</v>
      </c>
      <c r="T32" s="22">
        <v>3</v>
      </c>
      <c r="U32" s="22">
        <v>8</v>
      </c>
      <c r="V32" s="29">
        <v>12.492513048686561</v>
      </c>
    </row>
    <row r="33" spans="1:22" ht="15" customHeight="1" x14ac:dyDescent="0.15">
      <c r="A33" s="3" t="s">
        <v>5</v>
      </c>
      <c r="B33" s="20">
        <f t="shared" si="23"/>
        <v>-6</v>
      </c>
      <c r="C33" s="20">
        <v>-3</v>
      </c>
      <c r="D33" s="20">
        <f t="shared" si="24"/>
        <v>-3</v>
      </c>
      <c r="E33" s="20">
        <f>F33-H33</f>
        <v>-6</v>
      </c>
      <c r="F33" s="20">
        <v>3</v>
      </c>
      <c r="G33" s="20">
        <v>0</v>
      </c>
      <c r="H33" s="20">
        <v>9</v>
      </c>
      <c r="I33" s="20">
        <v>1</v>
      </c>
      <c r="J33" s="26">
        <f t="shared" si="3"/>
        <v>-8.6437246164593891</v>
      </c>
      <c r="K33" s="26">
        <v>4.3218623082296936</v>
      </c>
      <c r="L33" s="26">
        <v>12.965586924689083</v>
      </c>
      <c r="M33" s="20">
        <f>N33-R33</f>
        <v>0</v>
      </c>
      <c r="N33" s="20">
        <f t="shared" si="28"/>
        <v>22</v>
      </c>
      <c r="O33" s="20">
        <v>9</v>
      </c>
      <c r="P33" s="20">
        <v>11</v>
      </c>
      <c r="Q33" s="20">
        <v>11</v>
      </c>
      <c r="R33" s="20">
        <f t="shared" si="27"/>
        <v>22</v>
      </c>
      <c r="S33" s="20">
        <v>11</v>
      </c>
      <c r="T33" s="20">
        <v>7</v>
      </c>
      <c r="U33" s="20">
        <v>15</v>
      </c>
      <c r="V33" s="26">
        <v>0</v>
      </c>
    </row>
    <row r="34" spans="1:22" ht="15" customHeight="1" x14ac:dyDescent="0.15">
      <c r="A34" s="3" t="s">
        <v>4</v>
      </c>
      <c r="B34" s="20">
        <f t="shared" si="23"/>
        <v>-16</v>
      </c>
      <c r="C34" s="20">
        <v>-10</v>
      </c>
      <c r="D34" s="20">
        <f t="shared" si="24"/>
        <v>-2</v>
      </c>
      <c r="E34" s="20">
        <f t="shared" si="25"/>
        <v>-9</v>
      </c>
      <c r="F34" s="20">
        <v>3</v>
      </c>
      <c r="G34" s="20">
        <v>-5</v>
      </c>
      <c r="H34" s="20">
        <v>12</v>
      </c>
      <c r="I34" s="20">
        <v>4</v>
      </c>
      <c r="J34" s="26">
        <f t="shared" si="3"/>
        <v>-19.186627183683481</v>
      </c>
      <c r="K34" s="26">
        <v>6.3955423945611605</v>
      </c>
      <c r="L34" s="26">
        <v>25.582169578244642</v>
      </c>
      <c r="M34" s="20">
        <f t="shared" si="26"/>
        <v>-7</v>
      </c>
      <c r="N34" s="20">
        <f t="shared" si="28"/>
        <v>7</v>
      </c>
      <c r="O34" s="20">
        <v>0</v>
      </c>
      <c r="P34" s="20">
        <v>1</v>
      </c>
      <c r="Q34" s="20">
        <v>6</v>
      </c>
      <c r="R34" s="20">
        <f t="shared" si="27"/>
        <v>14</v>
      </c>
      <c r="S34" s="20">
        <v>-7</v>
      </c>
      <c r="T34" s="20">
        <v>3</v>
      </c>
      <c r="U34" s="20">
        <v>11</v>
      </c>
      <c r="V34" s="26">
        <v>-14.922932253976041</v>
      </c>
    </row>
    <row r="35" spans="1:22" ht="15" customHeight="1" x14ac:dyDescent="0.15">
      <c r="A35" s="1" t="s">
        <v>3</v>
      </c>
      <c r="B35" s="19">
        <f t="shared" si="23"/>
        <v>-10</v>
      </c>
      <c r="C35" s="19">
        <v>-13</v>
      </c>
      <c r="D35" s="19">
        <f t="shared" si="24"/>
        <v>6</v>
      </c>
      <c r="E35" s="19">
        <f t="shared" si="25"/>
        <v>-10</v>
      </c>
      <c r="F35" s="19">
        <v>3</v>
      </c>
      <c r="G35" s="19">
        <v>1</v>
      </c>
      <c r="H35" s="19">
        <v>13</v>
      </c>
      <c r="I35" s="19">
        <v>6</v>
      </c>
      <c r="J35" s="30">
        <f t="shared" si="3"/>
        <v>-20.663730341149694</v>
      </c>
      <c r="K35" s="30">
        <v>6.1991191023449081</v>
      </c>
      <c r="L35" s="30">
        <v>26.862849443494603</v>
      </c>
      <c r="M35" s="19">
        <f t="shared" si="26"/>
        <v>0</v>
      </c>
      <c r="N35" s="19">
        <f t="shared" si="28"/>
        <v>16</v>
      </c>
      <c r="O35" s="24">
        <v>8</v>
      </c>
      <c r="P35" s="24">
        <v>5</v>
      </c>
      <c r="Q35" s="24">
        <v>11</v>
      </c>
      <c r="R35" s="24">
        <f t="shared" si="27"/>
        <v>16</v>
      </c>
      <c r="S35" s="24">
        <v>-3</v>
      </c>
      <c r="T35" s="24">
        <v>9</v>
      </c>
      <c r="U35" s="24">
        <v>7</v>
      </c>
      <c r="V35" s="31">
        <v>0</v>
      </c>
    </row>
    <row r="36" spans="1:22" ht="15" customHeight="1" x14ac:dyDescent="0.15">
      <c r="A36" s="5" t="s">
        <v>2</v>
      </c>
      <c r="B36" s="18">
        <f t="shared" si="23"/>
        <v>-3</v>
      </c>
      <c r="C36" s="18">
        <v>11</v>
      </c>
      <c r="D36" s="18">
        <f t="shared" si="24"/>
        <v>6</v>
      </c>
      <c r="E36" s="18">
        <f t="shared" si="25"/>
        <v>-1</v>
      </c>
      <c r="F36" s="18">
        <v>2</v>
      </c>
      <c r="G36" s="18">
        <v>2</v>
      </c>
      <c r="H36" s="18">
        <v>3</v>
      </c>
      <c r="I36" s="18">
        <v>-2</v>
      </c>
      <c r="J36" s="25">
        <f t="shared" si="3"/>
        <v>-5.1731957593967923</v>
      </c>
      <c r="K36" s="25">
        <v>10.346391518793581</v>
      </c>
      <c r="L36" s="25">
        <v>15.519587278190373</v>
      </c>
      <c r="M36" s="18">
        <f t="shared" si="26"/>
        <v>-2</v>
      </c>
      <c r="N36" s="18">
        <f t="shared" si="28"/>
        <v>2</v>
      </c>
      <c r="O36" s="18">
        <v>-1</v>
      </c>
      <c r="P36" s="18">
        <v>2</v>
      </c>
      <c r="Q36" s="18">
        <v>0</v>
      </c>
      <c r="R36" s="18">
        <f t="shared" si="27"/>
        <v>4</v>
      </c>
      <c r="S36" s="18">
        <v>-3</v>
      </c>
      <c r="T36" s="18">
        <v>2</v>
      </c>
      <c r="U36" s="18">
        <v>2</v>
      </c>
      <c r="V36" s="25">
        <v>-10.346391518793581</v>
      </c>
    </row>
    <row r="37" spans="1:22" ht="15" customHeight="1" x14ac:dyDescent="0.15">
      <c r="A37" s="3" t="s">
        <v>1</v>
      </c>
      <c r="B37" s="20">
        <f t="shared" si="23"/>
        <v>-8</v>
      </c>
      <c r="C37" s="20">
        <v>-9</v>
      </c>
      <c r="D37" s="20">
        <f t="shared" si="24"/>
        <v>2</v>
      </c>
      <c r="E37" s="20">
        <f t="shared" si="25"/>
        <v>-4</v>
      </c>
      <c r="F37" s="20">
        <v>0</v>
      </c>
      <c r="G37" s="20">
        <v>-1</v>
      </c>
      <c r="H37" s="20">
        <v>4</v>
      </c>
      <c r="I37" s="20">
        <v>-1</v>
      </c>
      <c r="J37" s="26">
        <f t="shared" si="3"/>
        <v>-28.893726499109441</v>
      </c>
      <c r="K37" s="26">
        <v>0</v>
      </c>
      <c r="L37" s="26">
        <v>28.893726499109441</v>
      </c>
      <c r="M37" s="20">
        <f t="shared" si="26"/>
        <v>-4</v>
      </c>
      <c r="N37" s="20">
        <f t="shared" si="28"/>
        <v>4</v>
      </c>
      <c r="O37" s="20">
        <v>2</v>
      </c>
      <c r="P37" s="20">
        <v>0</v>
      </c>
      <c r="Q37" s="20">
        <v>4</v>
      </c>
      <c r="R37" s="20">
        <f t="shared" si="27"/>
        <v>8</v>
      </c>
      <c r="S37" s="20">
        <v>0</v>
      </c>
      <c r="T37" s="20">
        <v>1</v>
      </c>
      <c r="U37" s="20">
        <v>7</v>
      </c>
      <c r="V37" s="26">
        <v>-28.893726499109441</v>
      </c>
    </row>
    <row r="38" spans="1:22" ht="15" customHeight="1" x14ac:dyDescent="0.15">
      <c r="A38" s="1" t="s">
        <v>0</v>
      </c>
      <c r="B38" s="19">
        <f t="shared" si="23"/>
        <v>-8</v>
      </c>
      <c r="C38" s="19">
        <v>-7</v>
      </c>
      <c r="D38" s="19">
        <f t="shared" si="24"/>
        <v>-5</v>
      </c>
      <c r="E38" s="19">
        <f t="shared" si="25"/>
        <v>-3</v>
      </c>
      <c r="F38" s="19">
        <v>1</v>
      </c>
      <c r="G38" s="19">
        <v>1</v>
      </c>
      <c r="H38" s="19">
        <v>4</v>
      </c>
      <c r="I38" s="19">
        <v>2</v>
      </c>
      <c r="J38" s="30">
        <f t="shared" si="3"/>
        <v>-23.963758918019874</v>
      </c>
      <c r="K38" s="30">
        <v>7.9879196393399576</v>
      </c>
      <c r="L38" s="30">
        <v>31.951678557359831</v>
      </c>
      <c r="M38" s="19">
        <f t="shared" si="26"/>
        <v>-5</v>
      </c>
      <c r="N38" s="19">
        <f t="shared" si="28"/>
        <v>4</v>
      </c>
      <c r="O38" s="19">
        <v>2</v>
      </c>
      <c r="P38" s="19">
        <v>3</v>
      </c>
      <c r="Q38" s="19">
        <v>1</v>
      </c>
      <c r="R38" s="19">
        <f t="shared" si="27"/>
        <v>9</v>
      </c>
      <c r="S38" s="19">
        <v>6</v>
      </c>
      <c r="T38" s="19">
        <v>5</v>
      </c>
      <c r="U38" s="19">
        <v>4</v>
      </c>
      <c r="V38" s="30">
        <v>-39.939598196699777</v>
      </c>
    </row>
    <row r="39" spans="1:22" x14ac:dyDescent="0.15">
      <c r="A39" s="37" t="s">
        <v>59</v>
      </c>
    </row>
    <row r="40" spans="1:22" x14ac:dyDescent="0.15">
      <c r="A40" s="37" t="s">
        <v>48</v>
      </c>
    </row>
    <row r="41" spans="1:22" x14ac:dyDescent="0.15">
      <c r="A41" s="37" t="s">
        <v>49</v>
      </c>
    </row>
    <row r="42" spans="1:22" x14ac:dyDescent="0.15">
      <c r="A42" s="37" t="s">
        <v>60</v>
      </c>
    </row>
    <row r="43" spans="1:22" x14ac:dyDescent="0.15">
      <c r="A43" s="37" t="s">
        <v>61</v>
      </c>
    </row>
    <row r="44" spans="1:22" x14ac:dyDescent="0.15">
      <c r="A44" s="37" t="s">
        <v>62</v>
      </c>
    </row>
    <row r="45" spans="1:22" x14ac:dyDescent="0.15">
      <c r="A45" s="37" t="s">
        <v>63</v>
      </c>
    </row>
    <row r="46" spans="1:22" x14ac:dyDescent="0.15">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9"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2024-10-29T06:40:14Z</dcterms:modified>
</cp:coreProperties>
</file>