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C249A3F-0963-46E6-B52F-73B681EB0FED}"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<sst xmlns="http://schemas.openxmlformats.org/spreadsheetml/2006/main" count="2972" uniqueCount="1051">
  <si>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</si>
  <si>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</si>
  <si>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</si>
  <si>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</si>
  <si>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</si>
  <si>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</si>
  <si>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</si>
  <si>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</si>
  <si>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</si>
  <si>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</si>
  <si>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</si>
  <si>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</si>
  <si>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</si>
  <si>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</si>
  <si>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</si>
  <si>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</si>
  <si>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</si>
  <si>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</si>
  <si>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</si>
  <si>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</si>
  <si>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</si>
  <si>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</si>
  <si>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</si>
  <si>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</si>
  <si>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</si>
  <si>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</si>
  <si>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</si>
  <si>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</si>
  <si>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</si>
  <si>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</si>
  <si>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</si>
  <si>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</si>
  <si>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</si>
  <si>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</si>
  <si>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</si>
  <si>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</si>
  <si>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</si>
  <si>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</si>
  <si>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</si>
  <si>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</si>
  <si>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</si>
  <si>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</si>
  <si>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</si>
  <si>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</si>
  <si>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</si>
  <si>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</si>
  <si>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</si>
  <si>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</si>
  <si>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</si>
  <si>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</si>
  <si>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</si>
  <si>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</si>
  <si>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</si>
  <si>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</si>
  <si>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</si>
  <si>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</si>
  <si>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</si>
  <si>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</si>
  <si>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</si>
  <si>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</si>
  <si>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</si>
  <si>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</si>
  <si>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</si>
  <si>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</si>
  <si>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</si>
  <si>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</si>
  <si>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</si>
  <si>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</si>
  <si>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</si>
  <si>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</si>
  <si>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</si>
  <si>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</si>
  <si>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</si>
  <si>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</si>
  <si>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</si>
  <si>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</si>
  <si>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</si>
  <si>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</si>
  <si>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</si>
  <si>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</si>
  <si>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</si>
  <si>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</si>
  <si>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</si>
  <si>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</si>
  <si>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</si>
  <si>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</si>
  <si>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</si>
  <si>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</si>
  <si>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</si>
  <si>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</si>
  <si>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</si>
  <si>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</si>
  <si>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</si>
  <si>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</si>
  <si>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</si>
  <si>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</si>
  <si>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</si>
  <si>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</si>
  <si>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</si>
  <si>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</si>
  <si>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</si>
  <si>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</si>
  <si>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</si>
  <si>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</si>
  <si>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</si>
  <si>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</si>
  <si>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</si>
  <si>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</si>
  <si>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</si>
  <si>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</si>
  <si>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</si>
  <si>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</si>
  <si>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</si>
  <si>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</si>
  <si>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</si>
  <si>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</si>
  <si>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</si>
  <si>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</si>
  <si>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</si>
  <si>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</si>
  <si>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</si>
  <si>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</si>
  <si>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</si>
  <si>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</si>
  <si>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</si>
  <si>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</si>
  <si>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</si>
  <si>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</si>
  <si>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</si>
  <si>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</si>
  <si>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</si>
  <si>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</si>
  <si>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</si>
  <si>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</si>
  <si>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</si>
  <si>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</si>
  <si>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</si>
  <si>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</si>
  <si>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</si>
  <si>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</si>
  <si>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</si>
  <si>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</si>
  <si>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</si>
  <si>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</si>
  <si>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</si>
  <si>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</si>
  <si>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</si>
  <si>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</si>
  <si>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</si>
  <si>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</si>
  <si>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</si>
  <si>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</si>
  <si>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</si>
  <si>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</si>
  <si>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</si>
  <si>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</si>
  <si>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</si>
  <si>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</si>
  <si>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</si>
  <si>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</si>
  <si>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</si>
  <si>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</si>
  <si>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</si>
  <si>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</si>
  <si>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</si>
  <si>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</si>
  <si>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</si>
  <si>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</si>
  <si>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</si>
  <si>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</si>
  <si>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</si>
  <si>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</si>
  <si>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</si>
  <si>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</si>
  <si>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</si>
  <si>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</si>
  <si>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</si>
  <si>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</si>
  <si>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</si>
  <si>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</si>
  <si>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</si>
  <si>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</si>
  <si>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</si>
  <si>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</si>
  <si>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</si>
  <si>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</si>
  <si>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</si>
  <si>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</si>
  <si>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</si>
  <si>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</si>
  <si>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</si>
  <si>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</si>
  <si>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</si>
  <si>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</si>
  <si>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</si>
  <si>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</si>
  <si>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</si>
  <si>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</si>
  <si>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</si>
  <si>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</si>
  <si>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</si>
  <si>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</si>
  <si>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</si>
  <si>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</si>
  <si>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</si>
  <si>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</si>
  <si>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</si>
  <si>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</si>
  <si>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</si>
  <si>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</si>
  <si>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</si>
  <si>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</si>
  <si>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</si>
  <si>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</si>
  <si>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</si>
  <si>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</si>
  <si>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</si>
  <si>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</si>
  <si>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</si>
  <si>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</si>
  <si>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</si>
  <si>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</si>
  <si>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</si>
  <si>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</si>
  <si>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</si>
  <si>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</si>
  <si>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</si>
  <si>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</si>
  <si>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</si>
  <si>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</si>
  <si>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</si>
  <si>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</si>
  <si>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</si>
  <si>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</si>
  <si>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</si>
  <si>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</si>
  <si>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</si>
  <si>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</si>
  <si>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</si>
  <si>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</si>
  <si>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</si>
  <si>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</si>
  <si>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</si>
  <si>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</si>
  <si>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</si>
  <si>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</si>
  <si>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</si>
  <si>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</si>
  <si>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</si>
  <si>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</si>
  <si>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</si>
  <si>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</si>
  <si>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</si>
  <si>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</si>
  <si>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</si>
  <si>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</si>
  <si>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</si>
  <si>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</si>
  <si>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</si>
  <si>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</si>
  <si>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</si>
  <si>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</si>
  <si>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</si>
  <si>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</si>
  <si>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</si>
  <si>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</si>
  <si>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</si>
  <si>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</si>
  <si>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</si>
  <si>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</si>
  <si>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</si>
  <si>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</si>
  <si>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</si>
  <si>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</si>
  <si>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</si>
  <si>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</si>
  <si>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</si>
  <si>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</si>
  <si>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</si>
  <si>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</si>
  <si>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</si>
  <si>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</si>
  <si>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</si>
  <si>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</si>
  <si>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</si>
  <si>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</si>
  <si>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</si>
  <si>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</si>
  <si>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</si>
  <si>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</si>
  <si>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</si>
  <si>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</si>
  <si>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</si>
  <si>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</si>
  <si>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</si>
  <si>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</si>
  <si>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</si>
  <si>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</si>
  <si>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</si>
  <si>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</si>
  <si>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</si>
  <si>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</si>
  <si>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</si>
  <si>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</si>
  <si>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</si>
  <si>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</si>
  <si>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</si>
  <si>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</si>
  <si>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</si>
  <si>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</si>
  <si>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</si>
  <si>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</si>
  <si>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</si>
  <si>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</si>
  <si>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</si>
  <si>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</si>
  <si>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</si>
  <si>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</si>
  <si>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</si>
  <si>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</si>
  <si>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</si>
  <si>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</si>
  <si>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</si>
  <si>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</si>
  <si>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</si>
  <si>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</si>
  <si>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</si>
  <si>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</si>
  <si>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</si>
  <si>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</si>
  <si>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</si>
  <si>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</si>
  <si>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</si>
  <si>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</si>
  <si>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</si>
  <si>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</si>
  <si>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</si>
  <si>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</si>
  <si>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</si>
  <si>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</si>
  <si>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</si>
  <si>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</si>
  <si>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</si>
  <si>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</si>
  <si>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</si>
  <si>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</si>
  <si>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</si>
  <si>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</si>
  <si>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</si>
  <si>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</si>
  <si>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</si>
  <si>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</si>
  <si>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</si>
  <si>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</si>
  <si>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</si>
  <si>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</si>
  <si>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</si>
  <si>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</si>
  <si>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</si>
  <si>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</si>
  <si>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</si>
  <si>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</si>
  <si>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</si>
  <si>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</si>
  <si>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</si>
  <si>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</si>
  <si>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</si>
  <si>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</si>
  <si>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</si>
  <si>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</si>
  <si>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</si>
  <si>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</si>
  <si>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</si>
  <si>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</si>
  <si>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</si>
  <si>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</si>
  <si>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</si>
  <si>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</si>
  <si>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</si>
  <si>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</si>
  <si>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</si>
  <si>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</si>
  <si>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</si>
  <si>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</si>
  <si>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</si>
  <si>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</si>
  <si>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</si>
  <si>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</si>
  <si>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</si>
  <si>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</si>
  <si>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</si>
  <si>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</si>
  <si>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</si>
  <si>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</si>
  <si>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</si>
  <si>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</si>
  <si>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</si>
  <si>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</si>
  <si>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</si>
  <si>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</si>
  <si>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</si>
  <si>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</si>
  <si>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</si>
  <si>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</si>
  <si>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</si>
  <si>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</si>
  <si>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</si>
  <si>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</si>
  <si>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</si>
  <si>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</si>
  <si>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</si>
  <si>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</si>
  <si>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</si>
  <si>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</si>
  <si>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</si>
  <si>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</si>
  <si>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</si>
  <si>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</si>
  <si>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</si>
  <si>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</si>
  <si>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</si>
  <si>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</si>
  <si>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</si>
  <si>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</si>
  <si>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</si>
  <si>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</si>
  <si>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</si>
  <si>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</si>
  <si>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</si>
  <si>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</si>
  <si>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</si>
  <si>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</si>
  <si>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</si>
  <si>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</si>
  <si>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</si>
  <si>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</si>
  <si>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</si>
  <si>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</si>
  <si>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</si>
  <si>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</si>
  <si>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</si>
  <si>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</si>
  <si>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</si>
  <si>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</si>
  <si>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</si>
  <si>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</si>
  <si>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</si>
  <si>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</si>
  <si>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</si>
  <si>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</si>
  <si>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</si>
  <si>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</si>
  <si>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</si>
  <si>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</si>
  <si>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</si>
  <si>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</si>
  <si>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</si>
  <si>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</si>
  <si>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</si>
  <si>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</si>
  <si>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</si>
  <si>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</si>
  <si>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</si>
  <si>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</si>
  <si>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</si>
  <si>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</si>
  <si>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</si>
  <si>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</si>
  <si>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</si>
  <si>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</si>
  <si>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</si>
  <si>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</si>
  <si>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</si>
  <si>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</si>
  <si>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</si>
  <si>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</si>
  <si>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</si>
  <si>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</si>
  <si>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</si>
  <si>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</si>
  <si>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</si>
  <si>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</si>
  <si>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</si>
  <si>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</si>
  <si>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</si>
  <si>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</si>
  <si>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</si>
  <si>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</si>
  <si>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</si>
  <si>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</si>
  <si>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</si>
  <si>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</si>
  <si>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</si>
  <si>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</si>
  <si>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</si>
  <si>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</si>
  <si>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</si>
  <si>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</si>
  <si>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</si>
  <si>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</si>
  <si>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</si>
  <si>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</si>
  <si>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</si>
  <si>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</si>
  <si>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</si>
  <si>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</si>
  <si>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</si>
  <si>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</si>
  <si>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</si>
  <si>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</si>
  <si>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</si>
  <si>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</si>
  <si>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</si>
  <si>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</si>
  <si>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</si>
  <si>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</si>
  <si>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</si>
  <si>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</si>
  <si>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</si>
  <si>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</si>
  <si>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</si>
  <si>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</si>
  <si>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</si>
  <si>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</si>
  <si>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</si>
  <si>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</si>
  <si>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</si>
  <si>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</si>
  <si>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</si>
  <si>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</si>
  <si>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</si>
  <si>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</si>
  <si>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</si>
  <si>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</si>
  <si>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</si>
  <si>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</si>
  <si>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</si>
  <si>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</si>
  <si>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</si>
  <si>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</si>
  <si>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</si>
  <si>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</si>
  <si>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</si>
  <si>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</si>
  <si>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</si>
  <si>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</si>
  <si>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</si>
  <si>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</si>
  <si>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</si>
  <si>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</si>
  <si>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</si>
  <si>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</si>
  <si>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</si>
  <si>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</si>
  <si>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</si>
  <si>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</si>
  <si>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</si>
  <si>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</si>
  <si>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</si>
  <si>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</si>
  <si>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</si>
  <si>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</si>
  <si>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</si>
  <si>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</si>
  <si>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</si>
  <si>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</si>
  <si>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</si>
  <si>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</si>
  <si>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</si>
  <si>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</si>
  <si>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</si>
  <si>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</si>
  <si>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</si>
  <si>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</si>
  <si>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</si>
  <si>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</si>
  <si>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</si>
  <si>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</si>
  <si>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</si>
  <si>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</si>
  <si>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</si>
  <si>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</si>
  <si>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</si>
  <si>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</si>
  <si>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</si>
  <si>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</si>
  <si>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</si>
  <si>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</si>
  <si>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</si>
  <si>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</si>
  <si>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</si>
  <si>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</si>
  <si>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</si>
  <si>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</si>
  <si>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</si>
  <si>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</si>
  <si>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</si>
  <si>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</si>
  <si>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</si>
  <si>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</si>
  <si>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</si>
  <si>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</si>
  <si>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</si>
  <si>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</si>
  <si>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</si>
  <si>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</si>
  <si>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</si>
  <si>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</si>
  <si>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</si>
  <si>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</si>
  <si>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</si>
  <si>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</si>
  <si>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</si>
  <si>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</si>
  <si>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</si>
  <si>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</si>
  <si>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</si>
  <si>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</si>
  <si>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</si>
  <si>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</si>
  <si>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</si>
  <si>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</si>
  <si>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</si>
  <si>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</si>
  <si>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</si>
  <si>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</si>
  <si>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</si>
  <si>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</si>
  <si>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</si>
  <si>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</si>
  <si>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</si>
  <si>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</si>
  <si>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</si>
  <si>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</si>
  <si>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</si>
  <si>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</si>
  <si>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</si>
  <si>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</si>
  <si>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</si>
  <si>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</si>
  <si>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</si>
  <si>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</si>
  <si>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</si>
  <si>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</si>
  <si>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</si>
  <si>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</si>
  <si>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</si>
  <si>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</si>
  <si>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</si>
  <si>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</si>
  <si>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</si>
  <si>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</si>
  <si>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</si>
  <si>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</si>
  <si>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</si>
  <si>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</si>
  <si>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</si>
  <si>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</si>
  <si>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</si>
  <si>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</si>
  <si>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</si>
  <si>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</si>
  <si>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</si>
  <si>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</si>
  <si>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</si>
  <si>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</si>
  <si>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</si>
  <si>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</si>
  <si>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</si>
  <si>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</si>
  <si>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</si>
  <si>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</si>
  <si>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</si>
  <si>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</si>
  <si>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</si>
  <si>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</si>
  <si>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</si>
  <si>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</si>
  <si>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</si>
  <si>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</si>
  <si>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</si>
  <si>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</si>
  <si>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</si>
  <si>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</si>
  <si>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</si>
  <si>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</si>
  <si>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</si>
  <si>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</si>
  <si>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</si>
  <si>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</si>
  <si>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</si>
  <si>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</si>
  <si>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</si>
  <si>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</si>
  <si>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</si>
  <si>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</si>
  <si>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</si>
  <si>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</si>
  <si>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</si>
  <si>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</si>
  <si>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</si>
  <si>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</si>
  <si>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</si>
  <si>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</si>
  <si>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</si>
  <si>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</si>
  <si>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</si>
  <si>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</si>
  <si>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</si>
  <si>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</si>
  <si>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</si>
  <si>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</si>
  <si>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</si>
  <si>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</si>
  <si>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</si>
  <si>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</si>
  <si>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</si>
  <si>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</si>
  <si>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</si>
  <si>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</si>
  <si>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</si>
  <si>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</si>
  <si>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</si>
  <si>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</si>
  <si>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</si>
  <si>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</si>
  <si>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</si>
  <si>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</si>
  <si>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</si>
  <si>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</si>
  <si>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</si>
  <si>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</si>
  <si>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</si>
  <si>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</si>
  <si>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</si>
  <si>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</si>
  <si>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</si>
  <si>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</si>
  <si>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</si>
  <si>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</si>
  <si>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</si>
  <si>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</si>
  <si>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</si>
  <si>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</si>
  <si>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</si>
  <si>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</si>
  <si>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</si>
  <si>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</si>
  <si>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</si>
  <si>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</si>
  <si>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</si>
  <si>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</si>
  <si>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</si>
  <si>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</si>
  <si>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</si>
  <si>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</si>
  <si>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</si>
  <si>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</si>
  <si>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</si>
  <si>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</si>
  <si>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</si>
  <si>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</si>
  <si>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</si>
  <si>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</si>
  <si>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</si>
  <si>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</si>
  <si>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</si>
  <si>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</si>
  <si>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</si>
  <si>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</si>
  <si>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</si>
  <si>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</si>
  <si>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</si>
  <si>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</si>
  <si>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</si>
  <si>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</si>
  <si>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</si>
  <si>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</si>
  <si>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</si>
  <si>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</si>
  <si>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</si>
  <si>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</si>
  <si>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</si>
  <si>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</si>
  <si>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</si>
  <si>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</si>
  <si>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</si>
  <si>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</si>
  <si>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</si>
  <si>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</si>
  <si>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</si>
  <si>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</si>
  <si>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</si>
  <si>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</si>
  <si>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</si>
  <si>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</si>
  <si>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</si>
  <si>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</si>
  <si>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</si>
  <si>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</si>
  <si>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</si>
  <si>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</si>
  <si>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</si>
  <si>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</si>
  <si>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</si>
  <si>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</si>
  <si>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</si>
  <si>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</si>
  <si>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</si>
  <si>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</si>
  <si>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</si>
  <si>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</si>
  <si>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</si>
  <si>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</si>
  <si>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</si>
  <si>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</si>
  <si>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</si>
  <si>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</si>
  <si>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</si>
  <si>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</si>
  <si>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</si>
  <si>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</si>
  <si>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</si>
  <si>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</si>
  <si>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</si>
  <si>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</si>
  <si>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</si>
  <si>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</si>
  <si>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</si>
  <si>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</si>
  <si>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</si>
  <si>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</si>
  <si>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</si>
  <si>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</si>
  <si>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</si>
  <si>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</si>
  <si>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</si>
  <si>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</si>
  <si>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</si>
  <si>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</si>
  <si>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</si>
  <si>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</si>
  <si>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</si>
  <si>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</si>
  <si>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</si>
  <si>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</si>
  <si>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</si>
  <si>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</si>
  <si>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</si>
  <si>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</si>
  <si>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</si>
  <si>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</si>
  <si>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</si>
  <si>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</si>
  <si>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</si>
  <si>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</si>
  <si>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</si>
  <si>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</si>
  <si>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</si>
  <si>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</si>
  <si>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</si>
  <si>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</si>
  <si>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</si>
  <si>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</si>
  <si>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</si>
  <si>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</si>
  <si>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</si>
  <si>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</si>
  <si>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</si>
  <si>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</si>
  <si>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</si>
  <si>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</si>
  <si>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</si>
  <si>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</si>
  <si>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</si>
  <si>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</si>
  <si>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</si>
  <si>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</si>
  <si>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</si>
  <si>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</si>
  <si>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</si>
  <si>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</si>
  <si>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</si>
  <si>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</si>
  <si>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</si>
  <si>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</si>
  <si>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</si>
  <si>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</si>
  <si>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</si>
  <si>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</si>
  <si>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</si>
  <si>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</si>
  <si>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</si>
  <si>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</si>
  <si>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</si>
  <si>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</si>
  <si>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</si>
  <si>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</si>
  <si>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</si>
  <si>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</si>
  <si>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</si>
  <si>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</si>
  <si>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</si>
  <si>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</si>
  <si>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</si>
  <si>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</si>
  <si>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</si>
  <si>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</si>
  <si>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</si>
  <si>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</si>
  <si>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</si>
  <si>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</si>
  <si>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</si>
  <si>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</si>
  <si>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</si>
  <si>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</si>
  <si>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</si>
  <si>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</si>
  <si>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</si>
  <si>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</si>
  <si>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</si>
  <si>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</si>
  <si>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</si>
  <si>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</si>
  <si>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</si>
  <si>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</si>
  <si>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</si>
  <si>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</si>
  <si>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</si>
  <si>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</si>
  <si>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</si>
  <si>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</si>
  <si>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</si>
  <si>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</si>
  <si>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</si>
  <si>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</si>
  <si>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</si>
  <si>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</si>
  <si>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</si>
  <si>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</si>
  <si>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</si>
  <si>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</si>
  <si>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</si>
  <si>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</si>
  <si>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</si>
  <si>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</si>
  <si>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</si>
  <si>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</si>
  <si>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</si>
  <si>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</si>
  <si>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</si>
  <si>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</si>
  <si>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</si>
  <si>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</si>
  <si>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</si>
  <si>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</si>
  <si>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</si>
  <si>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</si>
  <si>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</si>
  <si>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</si>
  <si>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</si>
  <si>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</si>
  <si>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</si>
  <si>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</si>
  <si>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</si>
  <si>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</si>
  <si>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</si>
  <si>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</si>
  <si>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</si>
  <si>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</si>
  <si>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</si>
  <si>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</si>
  <si>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</si>
  <si>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</si>
  <si>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</si>
  <si>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</si>
  <si>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</si>
  <si>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</si>
  <si>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</si>
  <si>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</si>
  <si>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</si>
  <si>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</si>
  <si>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</si>
  <si>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</si>
  <si>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</si>
  <si>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</si>
  <si>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</si>
  <si>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</si>
  <si>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</si>
  <si>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</si>
  <si>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</si>
  <si>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</si>
  <si>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</si>
  <si>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</si>
  <si>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</si>
  <si>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</si>
  <si>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</si>
  <si>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</si>
  <si>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</si>
  <si>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</si>
  <si>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</si>
  <si>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</si>
  <si>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</si>
  <si>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</si>
  <si>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</si>
  <si>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</si>
  <si>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</si>
  <si>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</si>
  <si>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</si>
  <si>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</si>
  <si>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</si>
  <si>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</si>
  <si>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</si>
  <si>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</si>
  <si>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</si>
  <si>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</si>
  <si>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</si>
  <si>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</si>
  <si>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</si>
  <si>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</si>
  <si>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</si>
  <si>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</si>
  <si>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</si>
  <si>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</si>
  <si>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</si>
  <si>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</si>
  <si>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</si>
  <si>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</si>
  <si>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</si>
  <si>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</si>
  <si>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</si>
  <si>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</si>
  <si>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</si>
  <si>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</si>
  <si>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</si>
  <si>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</si>
  <si>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</si>
  <si>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社会医療法人明和会医療福祉センター渡辺病院</t>
    <phoneticPr fontId="3"/>
  </si>
  <si>
    <t>〒680-0011 鳥取市東町３－３０７</t>
    <phoneticPr fontId="3"/>
  </si>
  <si>
    <t>〇</t>
  </si>
  <si>
    <t>医療法人</t>
  </si>
  <si>
    <t>複数の診療科で活用</t>
  </si>
  <si>
    <t>神経内科</t>
  </si>
  <si>
    <t>精神科</t>
  </si>
  <si>
    <t>心療内科</t>
  </si>
  <si>
    <t>療養病棟入院料１</t>
  </si>
  <si>
    <t>ＤＰＣ病院ではない</t>
  </si>
  <si>
    <t>有</t>
  </si>
  <si>
    <t>-</t>
    <phoneticPr fontId="3"/>
  </si>
  <si>
    <t>南病棟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</si>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</sst>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24</v>
      </c>
      <c r="K104" s="237" t="str">
        <f t="shared" si="1"/>
        <v/>
      </c>
      <c r="L104" s="258">
        <v>24</v>
      </c>
    </row>
    <row r="105" spans="1:22" s="83" customFormat="1" ht="34.5" customHeight="1">
      <c r="A105" s="244" t="s">
        <v>615</v>
      </c>
      <c r="B105" s="84"/>
      <c r="C105" s="395"/>
      <c r="D105" s="396"/>
      <c r="E105" s="427"/>
      <c r="F105" s="409"/>
      <c r="G105" s="319" t="s">
        <v>48</v>
      </c>
      <c r="H105" s="321"/>
      <c r="I105" s="419"/>
      <c r="J105" s="256">
        <f t="shared" si="0"/>
        <v>26</v>
      </c>
      <c r="K105" s="237" t="str">
        <f t="shared" si="1"/>
        <v/>
      </c>
      <c r="L105" s="258">
        <v>26</v>
      </c>
    </row>
    <row r="106" spans="1:22" s="83" customFormat="1" ht="34.5" customHeight="1">
      <c r="A106" s="244" t="s">
        <v>613</v>
      </c>
      <c r="B106" s="84"/>
      <c r="C106" s="395"/>
      <c r="D106" s="396"/>
      <c r="E106" s="333" t="s">
        <v>45</v>
      </c>
      <c r="F106" s="334"/>
      <c r="G106" s="334"/>
      <c r="H106" s="335"/>
      <c r="I106" s="419"/>
      <c r="J106" s="256">
        <f t="shared" si="0"/>
        <v>50</v>
      </c>
      <c r="K106" s="237" t="str">
        <f t="shared" si="1"/>
        <v/>
      </c>
      <c r="L106" s="258">
        <v>50</v>
      </c>
    </row>
    <row r="107" spans="1:22" s="83" customFormat="1" ht="34.5" customHeight="1">
      <c r="A107" s="244" t="s">
        <v>614</v>
      </c>
      <c r="B107" s="84"/>
      <c r="C107" s="395"/>
      <c r="D107" s="396"/>
      <c r="E107" s="427"/>
      <c r="F107" s="428"/>
      <c r="G107" s="319" t="s">
        <v>47</v>
      </c>
      <c r="H107" s="321"/>
      <c r="I107" s="419"/>
      <c r="J107" s="256">
        <f t="shared" si="0"/>
        <v>24</v>
      </c>
      <c r="K107" s="237" t="str">
        <f t="shared" si="1"/>
        <v/>
      </c>
      <c r="L107" s="258">
        <v>24</v>
      </c>
    </row>
    <row r="108" spans="1:22" s="83" customFormat="1" ht="34.5" customHeight="1">
      <c r="A108" s="244" t="s">
        <v>615</v>
      </c>
      <c r="B108" s="84"/>
      <c r="C108" s="395"/>
      <c r="D108" s="396"/>
      <c r="E108" s="408"/>
      <c r="F108" s="409"/>
      <c r="G108" s="319" t="s">
        <v>48</v>
      </c>
      <c r="H108" s="321"/>
      <c r="I108" s="419"/>
      <c r="J108" s="256">
        <f t="shared" si="0"/>
        <v>26</v>
      </c>
      <c r="K108" s="237" t="str">
        <f t="shared" si="1"/>
        <v/>
      </c>
      <c r="L108" s="258">
        <v>26</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24</v>
      </c>
      <c r="K110" s="237" t="str">
        <f t="shared" si="1"/>
        <v/>
      </c>
      <c r="L110" s="258">
        <v>24</v>
      </c>
    </row>
    <row r="111" spans="1:22" s="83" customFormat="1" ht="34.5" customHeight="1">
      <c r="A111" s="244" t="s">
        <v>615</v>
      </c>
      <c r="B111" s="84"/>
      <c r="C111" s="376"/>
      <c r="D111" s="378"/>
      <c r="E111" s="410"/>
      <c r="F111" s="411"/>
      <c r="G111" s="316" t="s">
        <v>48</v>
      </c>
      <c r="H111" s="318"/>
      <c r="I111" s="419"/>
      <c r="J111" s="256">
        <f t="shared" si="0"/>
        <v>26</v>
      </c>
      <c r="K111" s="237" t="str">
        <f t="shared" si="1"/>
        <v/>
      </c>
      <c r="L111" s="258">
        <v>26</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24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26</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24</v>
      </c>
      <c r="K157" s="264" t="str">
        <f t="shared" si="3"/>
        <v/>
      </c>
      <c r="L157" s="117">
        <v>24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10</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3.2</v>
      </c>
      <c r="K270" s="81" t="str">
        <f t="shared" si="8"/>
        <v/>
      </c>
      <c r="L270" s="148">
        <v>3.2</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11</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row>
    <row r="273" spans="1:12" s="83" customFormat="1" ht="34.5" customHeight="1">
      <c r="A273" s="249" t="s">
        <v>727</v>
      </c>
      <c r="B273" s="120"/>
      <c r="C273" s="370" t="s">
        <v>152</v>
      </c>
      <c r="D273" s="371"/>
      <c r="E273" s="371"/>
      <c r="F273" s="371"/>
      <c r="G273" s="370" t="s">
        <v>146</v>
      </c>
      <c r="H273" s="370"/>
      <c r="I273" s="403"/>
      <c r="J273" s="266">
        <f t="shared" si="9"/>
        <v>13</v>
      </c>
      <c r="K273" s="81" t="str">
        <f t="shared" si="8"/>
        <v/>
      </c>
      <c r="L273" s="147">
        <v>13</v>
      </c>
    </row>
    <row r="274" spans="1:12" s="83" customFormat="1" ht="34.5" customHeight="1">
      <c r="A274" s="249" t="s">
        <v>727</v>
      </c>
      <c r="B274" s="120"/>
      <c r="C274" s="371"/>
      <c r="D274" s="371"/>
      <c r="E274" s="371"/>
      <c r="F274" s="371"/>
      <c r="G274" s="370" t="s">
        <v>148</v>
      </c>
      <c r="H274" s="370"/>
      <c r="I274" s="403"/>
      <c r="J274" s="266">
        <f t="shared" si="9"/>
        <v>1.8</v>
      </c>
      <c r="K274" s="81" t="str">
        <f t="shared" si="8"/>
        <v/>
      </c>
      <c r="L274" s="148">
        <v>1.8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13</v>
      </c>
      <c r="N297" s="147">
        <v>50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42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1.4</v>
      </c>
      <c r="N300" s="148">
        <v>1.6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8</v>
      </c>
      <c r="N301" s="147">
        <v>41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17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2</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1</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v>
      </c>
      <c r="K392" s="81" t="str">
        <f t="shared" ref="K392:K397" si="11">IF(OR(COUNTIF(L392:L392,"未確認")&gt;0,COUNTIF(L392:L392,"~*")&gt;0),"※","")</f>
        <v/>
      </c>
      <c r="L392" s="147">
        <v>12</v>
      </c>
    </row>
    <row r="393" spans="1:22" s="83" customFormat="1" ht="34.5" customHeight="1">
      <c r="A393" s="249" t="s">
        <v>773</v>
      </c>
      <c r="B393" s="84"/>
      <c r="C393" s="369"/>
      <c r="D393" s="379"/>
      <c r="E393" s="319" t="s">
        <v>224</v>
      </c>
      <c r="F393" s="320"/>
      <c r="G393" s="320"/>
      <c r="H393" s="321"/>
      <c r="I393" s="342"/>
      <c r="J393" s="140">
        <f t="shared" si="10"/>
        <v>12</v>
      </c>
      <c r="K393" s="81" t="str">
        <f t="shared" si="11"/>
        <v/>
      </c>
      <c r="L393" s="147">
        <v>12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8930</v>
      </c>
      <c r="K396" s="81" t="str">
        <f t="shared" si="11"/>
        <v/>
      </c>
      <c r="L396" s="147">
        <v>8930</v>
      </c>
    </row>
    <row r="397" spans="1:22" s="83" customFormat="1" ht="34.5" customHeight="1">
      <c r="A397" s="250" t="s">
        <v>777</v>
      </c>
      <c r="B397" s="119"/>
      <c r="C397" s="369"/>
      <c r="D397" s="319" t="s">
        <v>228</v>
      </c>
      <c r="E397" s="320"/>
      <c r="F397" s="320"/>
      <c r="G397" s="320"/>
      <c r="H397" s="321"/>
      <c r="I397" s="343"/>
      <c r="J397" s="140">
        <f t="shared" si="10"/>
        <v>7</v>
      </c>
      <c r="K397" s="81" t="str">
        <f t="shared" si="11"/>
        <v/>
      </c>
      <c r="L397" s="147">
        <v>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v>
      </c>
      <c r="K405" s="81" t="str">
        <f t="shared" ref="K405:K422" si="13">IF(OR(COUNTIF(L405:L405,"未確認")&gt;0,COUNTIF(L405:L405,"~*")&gt;0),"※","")</f>
        <v/>
      </c>
      <c r="L405" s="147">
        <v>12</v>
      </c>
    </row>
    <row r="406" spans="1:22" s="83" customFormat="1" ht="34.5" customHeight="1">
      <c r="A406" s="251" t="s">
        <v>779</v>
      </c>
      <c r="B406" s="119"/>
      <c r="C406" s="368"/>
      <c r="D406" s="374" t="s">
        <v>233</v>
      </c>
      <c r="E406" s="376" t="s">
        <v>234</v>
      </c>
      <c r="F406" s="377"/>
      <c r="G406" s="377"/>
      <c r="H406" s="378"/>
      <c r="I406" s="360"/>
      <c r="J406" s="140">
        <f t="shared" si="12"/>
        <v>8</v>
      </c>
      <c r="K406" s="81" t="str">
        <f t="shared" si="13"/>
        <v/>
      </c>
      <c r="L406" s="147">
        <v>8</v>
      </c>
    </row>
    <row r="407" spans="1:22" s="83" customFormat="1" ht="34.5" customHeight="1">
      <c r="A407" s="251" t="s">
        <v>780</v>
      </c>
      <c r="B407" s="119"/>
      <c r="C407" s="368"/>
      <c r="D407" s="368"/>
      <c r="E407" s="319" t="s">
        <v>235</v>
      </c>
      <c r="F407" s="320"/>
      <c r="G407" s="320"/>
      <c r="H407" s="321"/>
      <c r="I407" s="360"/>
      <c r="J407" s="140">
        <f t="shared" si="12"/>
        <v>4</v>
      </c>
      <c r="K407" s="81" t="str">
        <f t="shared" si="13"/>
        <v/>
      </c>
      <c r="L407" s="147">
        <v>4</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14</v>
      </c>
      <c r="K413" s="81" t="str">
        <f t="shared" si="13"/>
        <v/>
      </c>
      <c r="L413" s="147">
        <v>14</v>
      </c>
    </row>
    <row r="414" spans="1:22" s="83" customFormat="1" ht="34.5" customHeight="1">
      <c r="A414" s="251" t="s">
        <v>787</v>
      </c>
      <c r="B414" s="119"/>
      <c r="C414" s="368"/>
      <c r="D414" s="374" t="s">
        <v>240</v>
      </c>
      <c r="E414" s="376" t="s">
        <v>241</v>
      </c>
      <c r="F414" s="377"/>
      <c r="G414" s="377"/>
      <c r="H414" s="378"/>
      <c r="I414" s="360"/>
      <c r="J414" s="140">
        <f t="shared" si="12"/>
        <v>7</v>
      </c>
      <c r="K414" s="81" t="str">
        <f t="shared" si="13"/>
        <v/>
      </c>
      <c r="L414" s="147">
        <v>7</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4</v>
      </c>
      <c r="K421" s="81" t="str">
        <f t="shared" si="13"/>
        <v/>
      </c>
      <c r="L421" s="147">
        <v>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v>
      </c>
      <c r="K430" s="193" t="str">
        <f>IF(OR(COUNTIF(L430:L430,"未確認")&gt;0,COUNTIF(L430:L430,"~*")&gt;0),"※","")</f>
        <v/>
      </c>
      <c r="L430" s="147">
        <v>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v>
      </c>
      <c r="K433" s="193" t="str">
        <f>IF(OR(COUNTIF(L433:L433,"未確認")&gt;0,COUNTIF(L433:L433,"~*")&gt;0),"※","")</f>
        <v/>
      </c>
      <c r="L433" s="147">
        <v>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20</v>
      </c>
      <c r="K535" s="201" t="str">
        <f t="shared" si="22"/>
        <v/>
      </c>
      <c r="L535" s="117">
        <v>20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19</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248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68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11</v>
      </c>
      <c r="K683" s="201" t="str">
        <f>IF(OR(COUNTIF(L683:L683,"未確認")&gt;0,COUNTIF(L683:L683,"*")&gt;0),"※","")</f>
        <v/>
      </c>
      <c r="L683" s="117">
        <v>11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6F6477-D69B-4EFB-88EB-7D8E7A3D97B5}"/>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