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D1B9382-B23D-4A8F-A5DA-E1AE6DB1E589}"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<sst xmlns="http://schemas.openxmlformats.org/spreadsheetml/2006/main" count="3091" uniqueCount="1051">
  <si>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</si>
  <si>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</si>
  <si>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</si>
  <si>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</si>
  <si>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</si>
  <si>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</si>
  <si>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</si>
  <si>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</si>
  <si>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</si>
  <si>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</si>
  <si>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</si>
  <si>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</si>
  <si>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</si>
  <si>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</si>
  <si>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</si>
  <si>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</si>
  <si>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</si>
  <si>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</si>
  <si>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</si>
  <si>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</si>
  <si>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</si>
  <si>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</si>
  <si>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</si>
  <si>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</si>
  <si>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</si>
  <si>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</si>
  <si>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</si>
  <si>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</si>
  <si>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</si>
  <si>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</si>
  <si>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</si>
  <si>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</si>
  <si>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</si>
  <si>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</si>
  <si>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</si>
  <si>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</si>
  <si>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</si>
  <si>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</si>
  <si>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</si>
  <si>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</si>
  <si>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</si>
  <si>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</si>
  <si>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</si>
  <si>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</si>
  <si>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</si>
  <si>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</si>
  <si>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</si>
  <si>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</si>
  <si>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</si>
  <si>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</si>
  <si>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</si>
  <si>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</si>
  <si>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</si>
  <si>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</si>
  <si>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</si>
  <si>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</si>
  <si>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</si>
  <si>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</si>
  <si>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</si>
  <si>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</si>
  <si>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</si>
  <si>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</si>
  <si>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</si>
  <si>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</si>
  <si>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</si>
  <si>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</si>
  <si>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</si>
  <si>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</si>
  <si>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</si>
  <si>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</si>
  <si>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</si>
  <si>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</si>
  <si>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</si>
  <si>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</si>
  <si>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</si>
  <si>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</si>
  <si>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</si>
  <si>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</si>
  <si>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</si>
  <si>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</si>
  <si>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</si>
  <si>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</si>
  <si>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</si>
  <si>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</si>
  <si>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</si>
  <si>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</si>
  <si>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</si>
  <si>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</si>
  <si>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</si>
  <si>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</si>
  <si>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</si>
  <si>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</si>
  <si>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</si>
  <si>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</si>
  <si>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</si>
  <si>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</si>
  <si>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</si>
  <si>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</si>
  <si>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</si>
  <si>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</si>
  <si>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</si>
  <si>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</si>
  <si>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</si>
  <si>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</si>
  <si>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</si>
  <si>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</si>
  <si>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</si>
  <si>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</si>
  <si>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</si>
  <si>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</si>
  <si>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</si>
  <si>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</si>
  <si>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</si>
  <si>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</si>
  <si>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</si>
  <si>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</si>
  <si>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</si>
  <si>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</si>
  <si>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</si>
  <si>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</si>
  <si>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</si>
  <si>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</si>
  <si>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</si>
  <si>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</si>
  <si>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</si>
  <si>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</si>
  <si>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</si>
  <si>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</si>
  <si>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</si>
  <si>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</si>
  <si>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</si>
  <si>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</si>
  <si>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</si>
  <si>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</si>
  <si>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</si>
  <si>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</si>
  <si>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</si>
  <si>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</si>
  <si>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</si>
  <si>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</si>
  <si>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</si>
  <si>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</si>
  <si>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</si>
  <si>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</si>
  <si>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</si>
  <si>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</si>
  <si>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</si>
  <si>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</si>
  <si>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</si>
  <si>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</si>
  <si>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</si>
  <si>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</si>
  <si>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</si>
  <si>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</si>
  <si>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</si>
  <si>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</si>
  <si>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</si>
  <si>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</si>
  <si>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</si>
  <si>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</si>
  <si>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</si>
  <si>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</si>
  <si>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</si>
  <si>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</si>
  <si>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</si>
  <si>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</si>
  <si>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</si>
  <si>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</si>
  <si>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</si>
  <si>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</si>
  <si>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</si>
  <si>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</si>
  <si>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</si>
  <si>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</si>
  <si>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</si>
  <si>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</si>
  <si>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</si>
  <si>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</si>
  <si>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</si>
  <si>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</si>
  <si>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</si>
  <si>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</si>
  <si>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</si>
  <si>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</si>
  <si>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</si>
  <si>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</si>
  <si>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</si>
  <si>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</si>
  <si>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</si>
  <si>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</si>
  <si>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</si>
  <si>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</si>
  <si>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</si>
  <si>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</si>
  <si>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</si>
  <si>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</si>
  <si>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</si>
  <si>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</si>
  <si>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</si>
  <si>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</si>
  <si>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</si>
  <si>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</si>
  <si>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</si>
  <si>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</si>
  <si>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</si>
  <si>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</si>
  <si>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</si>
  <si>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</si>
  <si>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</si>
  <si>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</si>
  <si>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</si>
  <si>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</si>
  <si>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</si>
  <si>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</si>
  <si>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</si>
  <si>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</si>
  <si>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</si>
  <si>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</si>
  <si>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</si>
  <si>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</si>
  <si>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</si>
  <si>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</si>
  <si>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</si>
  <si>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</si>
  <si>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</si>
  <si>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</si>
  <si>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</si>
  <si>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</si>
  <si>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</si>
  <si>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</si>
  <si>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</si>
  <si>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</si>
  <si>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</si>
  <si>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</si>
  <si>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</si>
  <si>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</si>
  <si>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</si>
  <si>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</si>
  <si>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</si>
  <si>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</si>
  <si>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</si>
  <si>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</si>
  <si>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</si>
  <si>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</si>
  <si>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</si>
  <si>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</si>
  <si>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</si>
  <si>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</si>
  <si>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</si>
  <si>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</si>
  <si>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</si>
  <si>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</si>
  <si>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</si>
  <si>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</si>
  <si>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</si>
  <si>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</si>
  <si>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</si>
  <si>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</si>
  <si>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</si>
  <si>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</si>
  <si>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</si>
  <si>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</si>
  <si>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</si>
  <si>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</si>
  <si>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</si>
  <si>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</si>
  <si>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</si>
  <si>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</si>
  <si>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</si>
  <si>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</si>
  <si>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</si>
  <si>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</si>
  <si>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</si>
  <si>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</si>
  <si>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</si>
  <si>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</si>
  <si>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</si>
  <si>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</si>
  <si>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</si>
  <si>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</si>
  <si>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</si>
  <si>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</si>
  <si>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</si>
  <si>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</si>
  <si>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</si>
  <si>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</si>
  <si>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</si>
  <si>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</si>
  <si>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</si>
  <si>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</si>
  <si>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</si>
  <si>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</si>
  <si>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</si>
  <si>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</si>
  <si>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</si>
  <si>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</si>
  <si>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</si>
  <si>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</si>
  <si>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</si>
  <si>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</si>
  <si>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</si>
  <si>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</si>
  <si>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</si>
  <si>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</si>
  <si>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</si>
  <si>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</si>
  <si>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</si>
  <si>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</si>
  <si>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</si>
  <si>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</si>
  <si>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</si>
  <si>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</si>
  <si>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</si>
  <si>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</si>
  <si>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</si>
  <si>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</si>
  <si>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</si>
  <si>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</si>
  <si>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</si>
  <si>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</si>
  <si>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</si>
  <si>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</si>
  <si>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</si>
  <si>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</si>
  <si>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</si>
  <si>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</si>
  <si>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</si>
  <si>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</si>
  <si>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</si>
  <si>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</si>
  <si>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</si>
  <si>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</si>
  <si>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</si>
  <si>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</si>
  <si>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</si>
  <si>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</si>
  <si>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</si>
  <si>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</si>
  <si>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</si>
  <si>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</si>
  <si>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</si>
  <si>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</si>
  <si>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</si>
  <si>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</si>
  <si>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</si>
  <si>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</si>
  <si>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</si>
  <si>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</si>
  <si>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</si>
  <si>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</si>
  <si>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</si>
  <si>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</si>
  <si>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</si>
  <si>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</si>
  <si>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</si>
  <si>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</si>
  <si>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</si>
  <si>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</si>
  <si>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</si>
  <si>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</si>
  <si>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</si>
  <si>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</si>
  <si>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</si>
  <si>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</si>
  <si>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</si>
  <si>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</si>
  <si>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</si>
  <si>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</si>
  <si>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</si>
  <si>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</si>
  <si>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</si>
  <si>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</si>
  <si>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</si>
  <si>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</si>
  <si>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</si>
  <si>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</si>
  <si>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</si>
  <si>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</si>
  <si>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</si>
  <si>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</si>
  <si>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</si>
  <si>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</si>
  <si>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</si>
  <si>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</si>
  <si>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</si>
  <si>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</si>
  <si>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</si>
  <si>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</si>
  <si>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</si>
  <si>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</si>
  <si>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</si>
  <si>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</si>
  <si>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</si>
  <si>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</si>
  <si>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</si>
  <si>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</si>
  <si>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</si>
  <si>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</si>
  <si>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</si>
  <si>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</si>
  <si>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</si>
  <si>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</si>
  <si>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</si>
  <si>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</si>
  <si>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</si>
  <si>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</si>
  <si>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</si>
  <si>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</si>
  <si>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</si>
  <si>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</si>
  <si>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</si>
  <si>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</si>
  <si>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</si>
  <si>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</si>
  <si>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</si>
  <si>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</si>
  <si>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</si>
  <si>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</si>
  <si>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</si>
  <si>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</si>
  <si>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</si>
  <si>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</si>
  <si>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</si>
  <si>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</si>
  <si>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</si>
  <si>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</si>
  <si>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</si>
  <si>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</si>
  <si>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</si>
  <si>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</si>
  <si>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</si>
  <si>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</si>
  <si>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</si>
  <si>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</si>
  <si>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</si>
  <si>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</si>
  <si>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</si>
  <si>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</si>
  <si>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</si>
  <si>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</si>
  <si>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</si>
  <si>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</si>
  <si>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</si>
  <si>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</si>
  <si>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</si>
  <si>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</si>
  <si>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</si>
  <si>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</si>
  <si>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</si>
  <si>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</si>
  <si>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</si>
  <si>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</si>
  <si>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</si>
  <si>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</si>
  <si>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</si>
  <si>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</si>
  <si>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</si>
  <si>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</si>
  <si>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</si>
  <si>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</si>
  <si>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</si>
  <si>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</si>
  <si>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</si>
  <si>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</si>
  <si>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</si>
  <si>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</si>
  <si>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</si>
  <si>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</si>
  <si>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</si>
  <si>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</si>
  <si>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</si>
  <si>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</si>
  <si>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</si>
  <si>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</si>
  <si>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</si>
  <si>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</si>
  <si>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</si>
  <si>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</si>
  <si>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</si>
  <si>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</si>
  <si>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</si>
  <si>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</si>
  <si>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</si>
  <si>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</si>
  <si>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</si>
  <si>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</si>
  <si>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</si>
  <si>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</si>
  <si>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</si>
  <si>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</si>
  <si>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</si>
  <si>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</si>
  <si>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</si>
  <si>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</si>
  <si>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</si>
  <si>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</si>
  <si>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</si>
  <si>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</si>
  <si>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</si>
  <si>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</si>
  <si>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</si>
  <si>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</si>
  <si>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</si>
  <si>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</si>
  <si>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</si>
  <si>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</si>
  <si>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</si>
  <si>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</si>
  <si>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</si>
  <si>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</si>
  <si>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</si>
  <si>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</si>
  <si>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</si>
  <si>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</si>
  <si>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</si>
  <si>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</si>
  <si>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</si>
  <si>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</si>
  <si>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</si>
  <si>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</si>
  <si>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</si>
  <si>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</si>
  <si>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</si>
  <si>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</si>
  <si>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</si>
  <si>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</si>
  <si>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</si>
  <si>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</si>
  <si>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</si>
  <si>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</si>
  <si>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</si>
  <si>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</si>
  <si>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</si>
  <si>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</si>
  <si>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</si>
  <si>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</si>
  <si>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</si>
  <si>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</si>
  <si>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</si>
  <si>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</si>
  <si>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</si>
  <si>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</si>
  <si>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</si>
  <si>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</si>
  <si>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</si>
  <si>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</si>
  <si>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</si>
  <si>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</si>
  <si>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</si>
  <si>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</si>
  <si>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</si>
  <si>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</si>
  <si>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</si>
  <si>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</si>
  <si>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</si>
  <si>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</si>
  <si>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</si>
  <si>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</si>
  <si>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</si>
  <si>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</si>
  <si>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</si>
  <si>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</si>
  <si>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</si>
  <si>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</si>
  <si>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</si>
  <si>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</si>
  <si>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</si>
  <si>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</si>
  <si>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</si>
  <si>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</si>
  <si>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</si>
  <si>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</si>
  <si>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</si>
  <si>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</si>
  <si>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</si>
  <si>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</si>
  <si>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</si>
  <si>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</si>
  <si>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</si>
  <si>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</si>
  <si>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</si>
  <si>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</si>
  <si>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</si>
  <si>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</si>
  <si>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</si>
  <si>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</si>
  <si>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</si>
  <si>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</si>
  <si>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</si>
  <si>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</si>
  <si>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</si>
  <si>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</si>
  <si>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</si>
  <si>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</si>
  <si>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</si>
  <si>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</si>
  <si>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</si>
  <si>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</si>
  <si>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</si>
  <si>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</si>
  <si>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</si>
  <si>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</si>
  <si>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</si>
  <si>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</si>
  <si>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</si>
  <si>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</si>
  <si>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</si>
  <si>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</si>
  <si>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</si>
  <si>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</si>
  <si>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</si>
  <si>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</si>
  <si>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</si>
  <si>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</si>
  <si>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</si>
  <si>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</si>
  <si>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</si>
  <si>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</si>
  <si>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</si>
  <si>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</si>
  <si>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</si>
  <si>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</si>
  <si>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</si>
  <si>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</si>
  <si>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</si>
  <si>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</si>
  <si>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</si>
  <si>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</si>
  <si>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</si>
  <si>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</si>
  <si>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</si>
  <si>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</si>
  <si>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</si>
  <si>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</si>
  <si>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</si>
  <si>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</si>
  <si>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</si>
  <si>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</si>
  <si>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</si>
  <si>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</si>
  <si>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</si>
  <si>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</si>
  <si>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</si>
  <si>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</si>
  <si>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</si>
  <si>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</si>
  <si>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</si>
  <si>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</si>
  <si>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</si>
  <si>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</si>
  <si>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</si>
  <si>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</si>
  <si>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</si>
  <si>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</si>
  <si>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</si>
  <si>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</si>
  <si>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</si>
  <si>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</si>
  <si>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</si>
  <si>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</si>
  <si>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</si>
  <si>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</si>
  <si>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</si>
  <si>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</si>
  <si>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</si>
  <si>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</si>
  <si>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</si>
  <si>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</si>
  <si>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</si>
  <si>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</si>
  <si>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</si>
  <si>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</si>
  <si>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</si>
  <si>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</si>
  <si>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</si>
  <si>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</si>
  <si>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</si>
  <si>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</si>
  <si>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</si>
  <si>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</si>
  <si>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</si>
  <si>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</si>
  <si>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</si>
  <si>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</si>
  <si>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</si>
  <si>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</si>
  <si>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</si>
  <si>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</si>
  <si>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</si>
  <si>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</si>
  <si>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</si>
  <si>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</si>
  <si>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</si>
  <si>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</si>
  <si>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</si>
  <si>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</si>
  <si>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</si>
  <si>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</si>
  <si>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</si>
  <si>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</si>
  <si>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</si>
  <si>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</si>
  <si>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</si>
  <si>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</si>
  <si>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</si>
  <si>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</si>
  <si>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</si>
  <si>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</si>
  <si>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</si>
  <si>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</si>
  <si>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</si>
  <si>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</si>
  <si>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</si>
  <si>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</si>
  <si>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</si>
  <si>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</si>
  <si>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</si>
  <si>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</si>
  <si>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</si>
  <si>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</si>
  <si>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</si>
  <si>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</si>
  <si>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</si>
  <si>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</si>
  <si>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</si>
  <si>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</si>
  <si>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</si>
  <si>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</si>
  <si>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</si>
  <si>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</si>
  <si>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</si>
  <si>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</si>
  <si>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</si>
  <si>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</si>
  <si>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</si>
  <si>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</si>
  <si>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</si>
  <si>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</si>
  <si>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</si>
  <si>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</si>
  <si>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</si>
  <si>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</si>
  <si>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</si>
  <si>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</si>
  <si>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</si>
  <si>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</si>
  <si>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</si>
  <si>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</si>
  <si>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</si>
  <si>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</si>
  <si>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</si>
  <si>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</si>
  <si>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</si>
  <si>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</si>
  <si>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</si>
  <si>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</si>
  <si>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</si>
  <si>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</si>
  <si>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</si>
  <si>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</si>
  <si>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</si>
  <si>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</si>
  <si>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</si>
  <si>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</si>
  <si>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</si>
  <si>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</si>
  <si>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</si>
  <si>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</si>
  <si>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</si>
  <si>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</si>
  <si>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</si>
  <si>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</si>
  <si>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</si>
  <si>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</si>
  <si>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</si>
  <si>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</si>
  <si>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</si>
  <si>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</si>
  <si>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</si>
  <si>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</si>
  <si>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</si>
  <si>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</si>
  <si>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</si>
  <si>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</si>
  <si>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</si>
  <si>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</si>
  <si>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</si>
  <si>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</si>
  <si>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</si>
  <si>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</si>
  <si>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</si>
  <si>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</si>
  <si>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</si>
  <si>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</si>
  <si>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</si>
  <si>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</si>
  <si>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</si>
  <si>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</si>
  <si>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</si>
  <si>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</si>
  <si>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</si>
  <si>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</si>
  <si>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</si>
  <si>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</si>
  <si>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</si>
  <si>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</si>
  <si>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</si>
  <si>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</si>
  <si>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</si>
  <si>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</si>
  <si>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</si>
  <si>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</si>
  <si>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</si>
  <si>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</si>
  <si>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</si>
  <si>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</si>
  <si>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</si>
  <si>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</si>
  <si>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</si>
  <si>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</si>
  <si>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</si>
  <si>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</si>
  <si>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</si>
  <si>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</si>
  <si>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</si>
  <si>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</si>
  <si>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</si>
  <si>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</si>
  <si>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</si>
  <si>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</si>
  <si>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</si>
  <si>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</si>
  <si>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</si>
  <si>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</si>
  <si>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</si>
  <si>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</si>
  <si>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</si>
  <si>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</si>
  <si>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</si>
  <si>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</si>
  <si>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</si>
  <si>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</si>
  <si>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</si>
  <si>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</si>
  <si>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</si>
  <si>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</si>
  <si>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</si>
  <si>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</si>
  <si>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</si>
  <si>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</si>
  <si>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</si>
  <si>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</si>
  <si>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</si>
  <si>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</si>
  <si>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</si>
  <si>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</si>
  <si>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</si>
  <si>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</si>
  <si>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</si>
  <si>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</si>
  <si>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</si>
  <si>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</si>
  <si>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</si>
  <si>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</si>
  <si>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</si>
  <si>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</si>
  <si>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</si>
  <si>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</si>
  <si>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</si>
  <si>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</si>
  <si>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</si>
  <si>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</si>
  <si>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</si>
  <si>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</si>
  <si>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</si>
  <si>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</si>
  <si>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</si>
  <si>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</si>
  <si>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</si>
  <si>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</si>
  <si>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</si>
  <si>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</si>
  <si>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</si>
  <si>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</si>
  <si>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</si>
  <si>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</si>
  <si>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</si>
  <si>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</si>
  <si>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</si>
  <si>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</si>
  <si>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</si>
  <si>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</si>
  <si>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</si>
  <si>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</si>
  <si>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</si>
  <si>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</si>
  <si>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</si>
  <si>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</si>
  <si>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</si>
  <si>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</si>
  <si>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</si>
  <si>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</si>
  <si>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</si>
  <si>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</si>
  <si>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</si>
  <si>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</si>
  <si>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</si>
  <si>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</si>
  <si>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</si>
  <si>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</si>
  <si>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</si>
  <si>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</si>
  <si>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</si>
  <si>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</si>
  <si>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</si>
  <si>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</si>
  <si>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</si>
  <si>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</si>
  <si>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</si>
  <si>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</si>
  <si>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</si>
  <si>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</si>
  <si>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</si>
  <si>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</si>
  <si>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</si>
  <si>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</si>
  <si>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</si>
  <si>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</si>
  <si>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</si>
  <si>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</si>
  <si>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</si>
  <si>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</si>
  <si>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</si>
  <si>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</si>
  <si>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</si>
  <si>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</si>
  <si>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</si>
  <si>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</si>
  <si>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</si>
  <si>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</si>
  <si>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</si>
  <si>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</si>
  <si>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</si>
  <si>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</si>
  <si>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</si>
  <si>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</si>
  <si>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</si>
  <si>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</si>
  <si>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</si>
  <si>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</si>
  <si>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</si>
  <si>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</si>
  <si>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</si>
  <si>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</si>
  <si>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</si>
  <si>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</si>
  <si>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</si>
  <si>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</si>
  <si>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</si>
  <si>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</si>
  <si>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</si>
  <si>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</si>
  <si>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</si>
  <si>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</si>
  <si>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</si>
  <si>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</si>
  <si>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</si>
  <si>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</si>
  <si>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</si>
  <si>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</si>
  <si>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</si>
  <si>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</si>
  <si>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</si>
  <si>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</si>
  <si>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</si>
  <si>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</si>
  <si>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</si>
  <si>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</si>
  <si>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</si>
  <si>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</si>
  <si>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</si>
  <si>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</si>
  <si>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</si>
  <si>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</si>
  <si>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</si>
  <si>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</si>
  <si>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</si>
  <si>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</si>
  <si>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</si>
  <si>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</si>
  <si>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</si>
  <si>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</si>
  <si>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</si>
  <si>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</si>
  <si>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</si>
  <si>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</si>
  <si>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</si>
  <si>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</si>
  <si>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</si>
  <si>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</si>
  <si>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</si>
  <si>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</si>
  <si>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</si>
  <si>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</si>
  <si>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</si>
  <si>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</si>
  <si>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</si>
  <si>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</si>
  <si>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</si>
  <si>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</si>
  <si>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</si>
  <si>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</si>
  <si>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</si>
  <si>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</si>
  <si>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</si>
  <si>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</si>
  <si>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</si>
  <si>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</si>
  <si>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</si>
  <si>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</si>
  <si>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</si>
  <si>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</si>
  <si>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</si>
  <si>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</si>
  <si>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</si>
  <si>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</si>
  <si>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</si>
  <si>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</si>
  <si>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</si>
  <si>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</si>
  <si>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</si>
  <si>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</si>
  <si>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</si>
  <si>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</si>
  <si>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</si>
  <si>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</si>
  <si>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</si>
  <si>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鳥取産院</t>
    <phoneticPr fontId="3"/>
  </si>
  <si>
    <t>〒680-0841 鳥取市吉方温泉１－６５３</t>
    <phoneticPr fontId="3"/>
  </si>
  <si>
    <t>〇</t>
  </si>
  <si>
    <t>医療法人</t>
  </si>
  <si>
    <t>産婦人科</t>
  </si>
  <si>
    <t>一般病棟特別入院基本料</t>
  </si>
  <si>
    <t>ＤＰＣ病院ではない</t>
  </si>
  <si>
    <t>-</t>
    <phoneticPr fontId="3"/>
  </si>
  <si>
    <t>一般病棟</t>
  </si>
  <si>
    <t>急性期機能</t>
  </si>
  <si>
    <t>2020年4月</t>
  </si>
  <si>
    <t>内科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</si>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</sst>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1049</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t="s">
        <v>1039</v>
      </c>
    </row>
    <row r="52" spans="1:13" s="21" customFormat="1" ht="34.5" customHeight="1">
      <c r="A52" s="278" t="s">
        <v>984</v>
      </c>
      <c r="B52" s="17"/>
      <c r="C52" s="19"/>
      <c r="D52" s="19"/>
      <c r="E52" s="19"/>
      <c r="F52" s="19"/>
      <c r="G52" s="19"/>
      <c r="H52" s="20"/>
      <c r="I52" s="309" t="s">
        <v>552</v>
      </c>
      <c r="J52" s="309"/>
      <c r="K52" s="309"/>
      <c r="L52" s="29" t="s">
        <v>1039</v>
      </c>
      <c r="M52" s="29"/>
    </row>
    <row r="53" spans="1:13" s="21" customFormat="1" ht="34.5" customHeight="1">
      <c r="A53" s="278" t="s">
        <v>984</v>
      </c>
      <c r="B53" s="17"/>
      <c r="C53" s="19"/>
      <c r="D53" s="19"/>
      <c r="E53" s="19"/>
      <c r="F53" s="19"/>
      <c r="G53" s="19"/>
      <c r="H53" s="20"/>
      <c r="I53" s="309" t="s">
        <v>985</v>
      </c>
      <c r="J53" s="309"/>
      <c r="K53" s="309"/>
      <c r="L53" s="29" t="s">
        <v>533</v>
      </c>
      <c r="M53" s="29" t="s">
        <v>1047</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1049</v>
      </c>
    </row>
    <row r="90" spans="1:22" s="21" customFormat="1">
      <c r="A90" s="243"/>
      <c r="B90" s="1"/>
      <c r="C90" s="3"/>
      <c r="D90" s="3"/>
      <c r="E90" s="3"/>
      <c r="F90" s="3"/>
      <c r="G90" s="3"/>
      <c r="H90" s="287"/>
      <c r="I90" s="67" t="s">
        <v>36</v>
      </c>
      <c r="J90" s="68"/>
      <c r="K90" s="69"/>
      <c r="L90" s="262" t="s">
        <v>1046</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20</v>
      </c>
      <c r="K99" s="237" t="str">
        <f>IF(OR(COUNTIF(L99:M99,"未確認")&gt;0,COUNTIF(L99:M99,"~*")&gt;0),"※","")</f>
        <v/>
      </c>
      <c r="L99" s="258">
        <v>20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20</v>
      </c>
      <c r="K101" s="237" t="str">
        <f>IF(OR(COUNTIF(L101:M101,"未確認")&gt;0,COUNTIF(L101:M101,"~*")&gt;0),"※","")</f>
        <v/>
      </c>
      <c r="L101" s="258">
        <v>20</v>
      </c>
      <c r="M101" s="258">
        <v>0</v>
      </c>
    </row>
    <row r="102" spans="1:22" s="83" customFormat="1" ht="34.5" customHeight="1">
      <c r="A102" s="244" t="s">
        <v>610</v>
      </c>
      <c r="B102" s="84"/>
      <c r="C102" s="377"/>
      <c r="D102" s="379"/>
      <c r="E102" s="317" t="s">
        <v>612</v>
      </c>
      <c r="F102" s="318"/>
      <c r="G102" s="318"/>
      <c r="H102" s="319"/>
      <c r="I102" s="420"/>
      <c r="J102" s="256">
        <f t="shared" si="0"/>
        <v>20</v>
      </c>
      <c r="K102" s="237" t="str">
        <f t="shared" ref="K102:K111" si="1">IF(OR(COUNTIF(L101:M101,"未確認")&gt;0,COUNTIF(L101:M101,"~*")&gt;0),"※","")</f>
        <v/>
      </c>
      <c r="L102" s="258">
        <v>20</v>
      </c>
      <c r="M102" s="258">
        <v>0</v>
      </c>
    </row>
    <row r="103" spans="1:22" s="83" customFormat="1" ht="34.5" customHeight="1">
      <c r="A103" s="244" t="s">
        <v>613</v>
      </c>
      <c r="B103" s="84"/>
      <c r="C103" s="334" t="s">
        <v>46</v>
      </c>
      <c r="D103" s="336"/>
      <c r="E103" s="334" t="s">
        <v>42</v>
      </c>
      <c r="F103" s="335"/>
      <c r="G103" s="335"/>
      <c r="H103" s="336"/>
      <c r="I103" s="420"/>
      <c r="J103" s="256">
        <f t="shared" si="0"/>
        <v>58</v>
      </c>
      <c r="K103" s="237" t="str">
        <f t="shared" si="1"/>
        <v/>
      </c>
      <c r="L103" s="258">
        <v>0</v>
      </c>
      <c r="M103" s="258">
        <v>58</v>
      </c>
    </row>
    <row r="104" spans="1:22" s="83" customFormat="1" ht="34.5" customHeight="1">
      <c r="A104" s="244" t="s">
        <v>614</v>
      </c>
      <c r="B104" s="84"/>
      <c r="C104" s="396"/>
      <c r="D104" s="397"/>
      <c r="E104" s="428"/>
      <c r="F104" s="429"/>
      <c r="G104" s="320" t="s">
        <v>47</v>
      </c>
      <c r="H104" s="322"/>
      <c r="I104" s="420"/>
      <c r="J104" s="256">
        <f t="shared" si="0"/>
        <v>17</v>
      </c>
      <c r="K104" s="237" t="str">
        <f t="shared" si="1"/>
        <v/>
      </c>
      <c r="L104" s="258">
        <v>0</v>
      </c>
      <c r="M104" s="258">
        <v>17</v>
      </c>
    </row>
    <row r="105" spans="1:22" s="83" customFormat="1" ht="34.5" customHeight="1">
      <c r="A105" s="244" t="s">
        <v>615</v>
      </c>
      <c r="B105" s="84"/>
      <c r="C105" s="396"/>
      <c r="D105" s="397"/>
      <c r="E105" s="428"/>
      <c r="F105" s="410"/>
      <c r="G105" s="320" t="s">
        <v>48</v>
      </c>
      <c r="H105" s="322"/>
      <c r="I105" s="420"/>
      <c r="J105" s="256">
        <f t="shared" si="0"/>
        <v>41</v>
      </c>
      <c r="K105" s="237" t="str">
        <f t="shared" si="1"/>
        <v/>
      </c>
      <c r="L105" s="258">
        <v>0</v>
      </c>
      <c r="M105" s="258">
        <v>41</v>
      </c>
    </row>
    <row r="106" spans="1:22" s="83" customFormat="1" ht="34.5" customHeight="1">
      <c r="A106" s="244" t="s">
        <v>613</v>
      </c>
      <c r="B106" s="84"/>
      <c r="C106" s="396"/>
      <c r="D106" s="397"/>
      <c r="E106" s="334" t="s">
        <v>45</v>
      </c>
      <c r="F106" s="335"/>
      <c r="G106" s="335"/>
      <c r="H106" s="336"/>
      <c r="I106" s="420"/>
      <c r="J106" s="256">
        <f t="shared" si="0"/>
        <v>58</v>
      </c>
      <c r="K106" s="237" t="str">
        <f t="shared" si="1"/>
        <v/>
      </c>
      <c r="L106" s="258">
        <v>0</v>
      </c>
      <c r="M106" s="258">
        <v>58</v>
      </c>
    </row>
    <row r="107" spans="1:22" s="83" customFormat="1" ht="34.5" customHeight="1">
      <c r="A107" s="244" t="s">
        <v>614</v>
      </c>
      <c r="B107" s="84"/>
      <c r="C107" s="396"/>
      <c r="D107" s="397"/>
      <c r="E107" s="428"/>
      <c r="F107" s="429"/>
      <c r="G107" s="320" t="s">
        <v>47</v>
      </c>
      <c r="H107" s="322"/>
      <c r="I107" s="420"/>
      <c r="J107" s="256">
        <f t="shared" si="0"/>
        <v>17</v>
      </c>
      <c r="K107" s="237" t="str">
        <f t="shared" si="1"/>
        <v/>
      </c>
      <c r="L107" s="258">
        <v>0</v>
      </c>
      <c r="M107" s="258">
        <v>17</v>
      </c>
    </row>
    <row r="108" spans="1:22" s="83" customFormat="1" ht="34.5" customHeight="1">
      <c r="A108" s="244" t="s">
        <v>615</v>
      </c>
      <c r="B108" s="84"/>
      <c r="C108" s="396"/>
      <c r="D108" s="397"/>
      <c r="E108" s="409"/>
      <c r="F108" s="410"/>
      <c r="G108" s="320" t="s">
        <v>48</v>
      </c>
      <c r="H108" s="322"/>
      <c r="I108" s="420"/>
      <c r="J108" s="256">
        <f t="shared" si="0"/>
        <v>41</v>
      </c>
      <c r="K108" s="237" t="str">
        <f t="shared" si="1"/>
        <v/>
      </c>
      <c r="L108" s="258">
        <v>0</v>
      </c>
      <c r="M108" s="258">
        <v>41</v>
      </c>
    </row>
    <row r="109" spans="1:22" s="83" customFormat="1" ht="34.5" customHeight="1">
      <c r="A109" s="244" t="s">
        <v>613</v>
      </c>
      <c r="B109" s="84"/>
      <c r="C109" s="396"/>
      <c r="D109" s="397"/>
      <c r="E109" s="323" t="s">
        <v>612</v>
      </c>
      <c r="F109" s="324"/>
      <c r="G109" s="324"/>
      <c r="H109" s="325"/>
      <c r="I109" s="420"/>
      <c r="J109" s="256">
        <f t="shared" si="0"/>
        <v>58</v>
      </c>
      <c r="K109" s="237" t="str">
        <f t="shared" si="1"/>
        <v/>
      </c>
      <c r="L109" s="258">
        <v>0</v>
      </c>
      <c r="M109" s="258">
        <v>58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567</v>
      </c>
    </row>
    <row r="132" spans="1:22" s="83" customFormat="1" ht="34.5" customHeight="1">
      <c r="A132" s="244" t="s">
        <v>621</v>
      </c>
      <c r="B132" s="84"/>
      <c r="C132" s="295"/>
      <c r="D132" s="297"/>
      <c r="E132" s="320" t="s">
        <v>58</v>
      </c>
      <c r="F132" s="321"/>
      <c r="G132" s="321"/>
      <c r="H132" s="322"/>
      <c r="I132" s="389"/>
      <c r="J132" s="101"/>
      <c r="K132" s="102"/>
      <c r="L132" s="82">
        <v>20</v>
      </c>
      <c r="M132" s="82">
        <v>17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41</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37</v>
      </c>
      <c r="K155" s="264" t="str">
        <f t="shared" si="3"/>
        <v/>
      </c>
      <c r="L155" s="117">
        <v>37</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14</v>
      </c>
      <c r="K158" s="264" t="str">
        <f t="shared" si="3"/>
        <v/>
      </c>
      <c r="L158" s="117">
        <v>0</v>
      </c>
      <c r="M158" s="117">
        <v>14</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8</v>
      </c>
      <c r="K269" s="81" t="str">
        <f t="shared" si="8"/>
        <v/>
      </c>
      <c r="L269" s="147">
        <v>5</v>
      </c>
      <c r="M269" s="147">
        <v>3</v>
      </c>
    </row>
    <row r="270" spans="1:22" s="83" customFormat="1" ht="34.5" customHeight="1">
      <c r="A270" s="249" t="s">
        <v>725</v>
      </c>
      <c r="B270" s="120"/>
      <c r="C270" s="371"/>
      <c r="D270" s="371"/>
      <c r="E270" s="371"/>
      <c r="F270" s="371"/>
      <c r="G270" s="371" t="s">
        <v>148</v>
      </c>
      <c r="H270" s="371"/>
      <c r="I270" s="404"/>
      <c r="J270" s="266">
        <f t="shared" si="9"/>
        <v>3.2</v>
      </c>
      <c r="K270" s="81" t="str">
        <f t="shared" si="8"/>
        <v/>
      </c>
      <c r="L270" s="148">
        <v>0</v>
      </c>
      <c r="M270" s="148">
        <v>3.2</v>
      </c>
    </row>
    <row r="271" spans="1:22" s="83" customFormat="1" ht="34.5" customHeight="1">
      <c r="A271" s="249" t="s">
        <v>726</v>
      </c>
      <c r="B271" s="120"/>
      <c r="C271" s="371" t="s">
        <v>151</v>
      </c>
      <c r="D271" s="372"/>
      <c r="E271" s="372"/>
      <c r="F271" s="372"/>
      <c r="G271" s="371" t="s">
        <v>146</v>
      </c>
      <c r="H271" s="371"/>
      <c r="I271" s="404"/>
      <c r="J271" s="266">
        <f t="shared" si="9"/>
        <v>19</v>
      </c>
      <c r="K271" s="81" t="str">
        <f t="shared" si="8"/>
        <v/>
      </c>
      <c r="L271" s="147">
        <v>9</v>
      </c>
      <c r="M271" s="147">
        <v>10</v>
      </c>
    </row>
    <row r="272" spans="1:22" s="83" customFormat="1" ht="34.5" customHeight="1">
      <c r="A272" s="249" t="s">
        <v>726</v>
      </c>
      <c r="B272" s="120"/>
      <c r="C272" s="372"/>
      <c r="D272" s="372"/>
      <c r="E272" s="372"/>
      <c r="F272" s="372"/>
      <c r="G272" s="371" t="s">
        <v>148</v>
      </c>
      <c r="H272" s="371"/>
      <c r="I272" s="404"/>
      <c r="J272" s="266">
        <f t="shared" si="9"/>
        <v>1.8</v>
      </c>
      <c r="K272" s="81" t="str">
        <f t="shared" si="8"/>
        <v/>
      </c>
      <c r="L272" s="148">
        <v>0.9</v>
      </c>
      <c r="M272" s="148">
        <v>0.9</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1</v>
      </c>
      <c r="M273" s="147">
        <v>18</v>
      </c>
    </row>
    <row r="274" spans="1:13" s="83" customFormat="1" ht="34.5" customHeight="1">
      <c r="A274" s="249" t="s">
        <v>727</v>
      </c>
      <c r="B274" s="120"/>
      <c r="C274" s="372"/>
      <c r="D274" s="372"/>
      <c r="E274" s="372"/>
      <c r="F274" s="372"/>
      <c r="G274" s="371" t="s">
        <v>148</v>
      </c>
      <c r="H274" s="371"/>
      <c r="I274" s="404"/>
      <c r="J274" s="266">
        <f t="shared" si="9"/>
        <v>3.4000000000000004</v>
      </c>
      <c r="K274" s="81" t="str">
        <f t="shared" si="8"/>
        <v/>
      </c>
      <c r="L274" s="148">
        <v>0.2</v>
      </c>
      <c r="M274" s="148">
        <v>3.2</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0.6</v>
      </c>
      <c r="K276" s="81" t="str">
        <f t="shared" si="8"/>
        <v/>
      </c>
      <c r="L276" s="148">
        <v>0.6</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1172</v>
      </c>
      <c r="K392" s="81" t="str">
        <f t="shared" ref="K392:K397" si="12">IF(OR(COUNTIF(L392:M392,"未確認")&gt;0,COUNTIF(L392:M392,"~*")&gt;0),"※","")</f>
        <v/>
      </c>
      <c r="L392" s="147">
        <v>1139</v>
      </c>
      <c r="M392" s="147">
        <v>33</v>
      </c>
    </row>
    <row r="393" spans="1:22" s="83" customFormat="1" ht="34.5" customHeight="1">
      <c r="A393" s="249" t="s">
        <v>773</v>
      </c>
      <c r="B393" s="84"/>
      <c r="C393" s="370"/>
      <c r="D393" s="380"/>
      <c r="E393" s="320" t="s">
        <v>224</v>
      </c>
      <c r="F393" s="321"/>
      <c r="G393" s="321"/>
      <c r="H393" s="322"/>
      <c r="I393" s="343"/>
      <c r="J393" s="140">
        <f t="shared" si="11"/>
        <v>1172</v>
      </c>
      <c r="K393" s="81" t="str">
        <f t="shared" si="12"/>
        <v/>
      </c>
      <c r="L393" s="147">
        <v>1139</v>
      </c>
      <c r="M393" s="147">
        <v>33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26044</v>
      </c>
      <c r="K396" s="81" t="str">
        <f t="shared" si="12"/>
        <v/>
      </c>
      <c r="L396" s="147">
        <v>6835</v>
      </c>
      <c r="M396" s="147">
        <v>19209</v>
      </c>
    </row>
    <row r="397" spans="1:22" s="83" customFormat="1" ht="34.5" customHeight="1">
      <c r="A397" s="250" t="s">
        <v>777</v>
      </c>
      <c r="B397" s="119"/>
      <c r="C397" s="370"/>
      <c r="D397" s="320" t="s">
        <v>228</v>
      </c>
      <c r="E397" s="321"/>
      <c r="F397" s="321"/>
      <c r="G397" s="321"/>
      <c r="H397" s="322"/>
      <c r="I397" s="344"/>
      <c r="J397" s="140">
        <f t="shared" si="11"/>
        <v>1185</v>
      </c>
      <c r="K397" s="81" t="str">
        <f t="shared" si="12"/>
        <v/>
      </c>
      <c r="L397" s="147">
        <v>1148</v>
      </c>
      <c r="M397" s="147">
        <v>37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1172</v>
      </c>
      <c r="K405" s="81" t="str">
        <f t="shared" ref="K405:K422" si="14">IF(OR(COUNTIF(L405:M405,"未確認")&gt;0,COUNTIF(L405:M405,"~*")&gt;0),"※","")</f>
        <v/>
      </c>
      <c r="L405" s="147">
        <v>1139</v>
      </c>
      <c r="M405" s="147">
        <v>33</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656</v>
      </c>
      <c r="K407" s="81" t="str">
        <f t="shared" si="14"/>
        <v/>
      </c>
      <c r="L407" s="147">
        <v>655</v>
      </c>
      <c r="M407" s="147">
        <v>1</v>
      </c>
    </row>
    <row r="408" spans="1:22" s="83" customFormat="1" ht="34.5" customHeight="1">
      <c r="A408" s="251" t="s">
        <v>781</v>
      </c>
      <c r="B408" s="119"/>
      <c r="C408" s="369"/>
      <c r="D408" s="369"/>
      <c r="E408" s="320" t="s">
        <v>236</v>
      </c>
      <c r="F408" s="321"/>
      <c r="G408" s="321"/>
      <c r="H408" s="322"/>
      <c r="I408" s="361"/>
      <c r="J408" s="140">
        <f t="shared" si="13"/>
        <v>30</v>
      </c>
      <c r="K408" s="81" t="str">
        <f t="shared" si="14"/>
        <v/>
      </c>
      <c r="L408" s="147">
        <v>0</v>
      </c>
      <c r="M408" s="147">
        <v>30</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0</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484</v>
      </c>
      <c r="K411" s="81" t="str">
        <f t="shared" si="14"/>
        <v/>
      </c>
      <c r="L411" s="147">
        <v>484</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1185</v>
      </c>
      <c r="K413" s="81" t="str">
        <f t="shared" si="14"/>
        <v/>
      </c>
      <c r="L413" s="147">
        <v>1148</v>
      </c>
      <c r="M413" s="147">
        <v>37</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1130</v>
      </c>
      <c r="K415" s="81" t="str">
        <f t="shared" si="14"/>
        <v/>
      </c>
      <c r="L415" s="147">
        <v>1129</v>
      </c>
      <c r="M415" s="147">
        <v>1</v>
      </c>
    </row>
    <row r="416" spans="1:22" s="83" customFormat="1" ht="34.5" customHeight="1">
      <c r="A416" s="251" t="s">
        <v>789</v>
      </c>
      <c r="B416" s="119"/>
      <c r="C416" s="369"/>
      <c r="D416" s="369"/>
      <c r="E416" s="320" t="s">
        <v>243</v>
      </c>
      <c r="F416" s="321"/>
      <c r="G416" s="321"/>
      <c r="H416" s="322"/>
      <c r="I416" s="361"/>
      <c r="J416" s="140">
        <f t="shared" si="13"/>
        <v>35</v>
      </c>
      <c r="K416" s="81" t="str">
        <f t="shared" si="14"/>
        <v/>
      </c>
      <c r="L416" s="147">
        <v>19</v>
      </c>
      <c r="M416" s="147">
        <v>16</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19</v>
      </c>
      <c r="K421" s="81" t="str">
        <f t="shared" si="14"/>
        <v/>
      </c>
      <c r="L421" s="147">
        <v>0</v>
      </c>
      <c r="M421" s="147">
        <v>19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1185</v>
      </c>
      <c r="K430" s="193" t="str">
        <f>IF(OR(COUNTIF(L430:M430,"未確認")&gt;0,COUNTIF(L430:M430,"~*")&gt;0),"※","")</f>
        <v/>
      </c>
      <c r="L430" s="147">
        <v>1148</v>
      </c>
      <c r="M430" s="147">
        <v>37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1185</v>
      </c>
      <c r="K433" s="193" t="str">
        <f>IF(OR(COUNTIF(L433:M433,"未確認")&gt;0,COUNTIF(L433:M433,"~*")&gt;0),"※","")</f>
        <v/>
      </c>
      <c r="L433" s="147">
        <v>1148</v>
      </c>
      <c r="M433" s="147">
        <v>37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16</v>
      </c>
      <c r="K468" s="201" t="str">
        <f t="shared" ref="K468:K475" si="16">IF(OR(COUNTIF(L468:M468,"未確認")&gt;0,COUNTIF(L468:M468,"*")&gt;0),"※","")</f>
        <v/>
      </c>
      <c r="L468" s="117">
        <v>16</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17</v>
      </c>
      <c r="K479" s="201" t="str">
        <f t="shared" si="18"/>
        <v/>
      </c>
      <c r="L479" s="117">
        <v>17</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29</v>
      </c>
      <c r="K527" s="201" t="str">
        <f>IF(OR(COUNTIF(L527:M527,"未確認")&gt;0,COUNTIF(L527:M527,"*")&gt;0),"※","")</f>
        <v/>
      </c>
      <c r="L527" s="117">
        <v>29</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1576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119</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248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248</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11</v>
      </c>
      <c r="K646" s="201" t="str">
        <f t="shared" ref="K646:K660" si="33">IF(OR(COUNTIF(L646:M646,"未確認")&gt;0,COUNTIF(L646:M646,"*")&gt;0),"※","")</f>
        <v/>
      </c>
      <c r="L646" s="117">
        <v>0</v>
      </c>
      <c r="M646" s="117">
        <v>11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7D865A6-5DC1-4332-9990-0F00276DB5BF}"/>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