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A82945-70CE-4DFA-8D6C-3280351F929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<sst xmlns="http://schemas.openxmlformats.org/spreadsheetml/2006/main" count="3407" uniqueCount="1055">
  <si>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</si>
  <si>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</si>
  <si>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</si>
  <si>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</si>
  <si>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</si>
  <si>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</si>
  <si>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</si>
  <si>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</si>
  <si>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</si>
  <si>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</si>
  <si>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</si>
  <si>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</si>
  <si>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</si>
  <si>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</si>
  <si>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</si>
  <si>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</si>
  <si>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</si>
  <si>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</si>
  <si>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</si>
  <si>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</si>
  <si>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</si>
  <si>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</si>
  <si>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</si>
  <si>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</si>
  <si>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</si>
  <si>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</si>
  <si>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</si>
  <si>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</si>
  <si>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</si>
  <si>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</si>
  <si>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</si>
  <si>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</si>
  <si>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</si>
  <si>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</si>
  <si>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</si>
  <si>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</si>
  <si>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</si>
  <si>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</si>
  <si>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</si>
  <si>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</si>
  <si>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</si>
  <si>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</si>
  <si>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</si>
  <si>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</si>
  <si>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</si>
  <si>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</si>
  <si>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</si>
  <si>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</si>
  <si>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</si>
  <si>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</si>
  <si>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</si>
  <si>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</si>
  <si>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</si>
  <si>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</si>
  <si>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</si>
  <si>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</si>
  <si>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</si>
  <si>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</si>
  <si>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</si>
  <si>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</si>
  <si>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</si>
  <si>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</si>
  <si>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</si>
  <si>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</si>
  <si>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</si>
  <si>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</si>
  <si>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</si>
  <si>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</si>
  <si>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</si>
  <si>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</si>
  <si>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</si>
  <si>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</si>
  <si>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</si>
  <si>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</si>
  <si>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</si>
  <si>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</si>
  <si>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</si>
  <si>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</si>
  <si>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</si>
  <si>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</si>
  <si>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</si>
  <si>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</si>
  <si>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</si>
  <si>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</si>
  <si>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</si>
  <si>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</si>
  <si>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</si>
  <si>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</si>
  <si>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</si>
  <si>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</si>
  <si>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</si>
  <si>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</si>
  <si>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</si>
  <si>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</si>
  <si>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</si>
  <si>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</si>
  <si>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</si>
  <si>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</si>
  <si>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</si>
  <si>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</si>
  <si>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</si>
  <si>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</si>
  <si>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</si>
  <si>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</si>
  <si>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</si>
  <si>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</si>
  <si>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</si>
  <si>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</si>
  <si>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</si>
  <si>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</si>
  <si>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</si>
  <si>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</si>
  <si>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</si>
  <si>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</si>
  <si>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</si>
  <si>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</si>
  <si>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</si>
  <si>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</si>
  <si>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</si>
  <si>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</si>
  <si>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</si>
  <si>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</si>
  <si>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</si>
  <si>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</si>
  <si>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</si>
  <si>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</si>
  <si>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</si>
  <si>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</si>
  <si>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</si>
  <si>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</si>
  <si>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</si>
  <si>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</si>
  <si>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</si>
  <si>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</si>
  <si>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</si>
  <si>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</si>
  <si>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</si>
  <si>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</si>
  <si>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</si>
  <si>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</si>
  <si>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</si>
  <si>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</si>
  <si>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</si>
  <si>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</si>
  <si>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</si>
  <si>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</si>
  <si>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</si>
  <si>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</si>
  <si>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</si>
  <si>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</si>
  <si>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</si>
  <si>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</si>
  <si>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</si>
  <si>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</si>
  <si>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</si>
  <si>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</si>
  <si>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</si>
  <si>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</si>
  <si>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</si>
  <si>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</si>
  <si>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</si>
  <si>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</si>
  <si>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</si>
  <si>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</si>
  <si>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</si>
  <si>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</si>
  <si>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</si>
  <si>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</si>
  <si>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</si>
  <si>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</si>
  <si>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</si>
  <si>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</si>
  <si>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</si>
  <si>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</si>
  <si>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</si>
  <si>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</si>
  <si>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</si>
  <si>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</si>
  <si>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</si>
  <si>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</si>
  <si>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</si>
  <si>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</si>
  <si>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</si>
  <si>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</si>
  <si>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</si>
  <si>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</si>
  <si>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</si>
  <si>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</si>
  <si>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</si>
  <si>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</si>
  <si>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</si>
  <si>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</si>
  <si>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</si>
  <si>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</si>
  <si>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</si>
  <si>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</si>
  <si>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</si>
  <si>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</si>
  <si>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</si>
  <si>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</si>
  <si>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</si>
  <si>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</si>
  <si>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</si>
  <si>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</si>
  <si>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</si>
  <si>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</si>
  <si>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</si>
  <si>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</si>
  <si>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</si>
  <si>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</si>
  <si>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</si>
  <si>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</si>
  <si>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</si>
  <si>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</si>
  <si>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</si>
  <si>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</si>
  <si>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</si>
  <si>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</si>
  <si>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</si>
  <si>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</si>
  <si>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</si>
  <si>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</si>
  <si>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</si>
  <si>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</si>
  <si>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</si>
  <si>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</si>
  <si>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</si>
  <si>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</si>
  <si>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</si>
  <si>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</si>
  <si>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</si>
  <si>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</si>
  <si>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</si>
  <si>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</si>
  <si>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</si>
  <si>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</si>
  <si>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</si>
  <si>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</si>
  <si>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</si>
  <si>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</si>
  <si>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</si>
  <si>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</si>
  <si>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</si>
  <si>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</si>
  <si>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</si>
  <si>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</si>
  <si>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</si>
  <si>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</si>
  <si>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</si>
  <si>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</si>
  <si>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</si>
  <si>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</si>
  <si>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</si>
  <si>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</si>
  <si>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</si>
  <si>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</si>
  <si>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</si>
  <si>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</si>
  <si>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</si>
  <si>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</si>
  <si>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</si>
  <si>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</si>
  <si>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</si>
  <si>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</si>
  <si>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</si>
  <si>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</si>
  <si>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</si>
  <si>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</si>
  <si>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</si>
  <si>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</si>
  <si>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</si>
  <si>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</si>
  <si>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</si>
  <si>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</si>
  <si>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</si>
  <si>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</si>
  <si>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</si>
  <si>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</si>
  <si>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</si>
  <si>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</si>
  <si>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</si>
  <si>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</si>
  <si>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</si>
  <si>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</si>
  <si>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</si>
  <si>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</si>
  <si>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</si>
  <si>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</si>
  <si>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</si>
  <si>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</si>
  <si>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</si>
  <si>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</si>
  <si>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</si>
  <si>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</si>
  <si>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</si>
  <si>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</si>
  <si>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</si>
  <si>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</si>
  <si>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</si>
  <si>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</si>
  <si>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</si>
  <si>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</si>
  <si>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</si>
  <si>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</si>
  <si>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</si>
  <si>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</si>
  <si>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</si>
  <si>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</si>
  <si>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</si>
  <si>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</si>
  <si>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</si>
  <si>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</si>
  <si>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</si>
  <si>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</si>
  <si>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</si>
  <si>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</si>
  <si>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</si>
  <si>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</si>
  <si>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</si>
  <si>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</si>
  <si>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</si>
  <si>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</si>
  <si>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</si>
  <si>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</si>
  <si>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</si>
  <si>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</si>
  <si>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</si>
  <si>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</si>
  <si>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</si>
  <si>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</si>
  <si>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</si>
  <si>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</si>
  <si>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</si>
  <si>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</si>
  <si>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</si>
  <si>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</si>
  <si>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</si>
  <si>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</si>
  <si>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</si>
  <si>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</si>
  <si>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</si>
  <si>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</si>
  <si>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</si>
  <si>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</si>
  <si>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</si>
  <si>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</si>
  <si>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</si>
  <si>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</si>
  <si>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</si>
  <si>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</si>
  <si>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</si>
  <si>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</si>
  <si>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</si>
  <si>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</si>
  <si>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</si>
  <si>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</si>
  <si>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</si>
  <si>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</si>
  <si>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</si>
  <si>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</si>
  <si>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</si>
  <si>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</si>
  <si>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</si>
  <si>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</si>
  <si>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</si>
  <si>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</si>
  <si>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</si>
  <si>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</si>
  <si>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</si>
  <si>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</si>
  <si>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</si>
  <si>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</si>
  <si>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</si>
  <si>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</si>
  <si>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</si>
  <si>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</si>
  <si>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</si>
  <si>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</si>
  <si>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</si>
  <si>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</si>
  <si>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</si>
  <si>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</si>
  <si>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</si>
  <si>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</si>
  <si>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</si>
  <si>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</si>
  <si>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</si>
  <si>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</si>
  <si>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</si>
  <si>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</si>
  <si>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</si>
  <si>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</si>
  <si>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</si>
  <si>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</si>
  <si>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</si>
  <si>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</si>
  <si>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</si>
  <si>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</si>
  <si>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</si>
  <si>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</si>
  <si>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</si>
  <si>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</si>
  <si>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</si>
  <si>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</si>
  <si>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</si>
  <si>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</si>
  <si>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</si>
  <si>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</si>
  <si>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</si>
  <si>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</si>
  <si>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</si>
  <si>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</si>
  <si>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</si>
  <si>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</si>
  <si>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</si>
  <si>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</si>
  <si>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</si>
  <si>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</si>
  <si>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</si>
  <si>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</si>
  <si>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</si>
  <si>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</si>
  <si>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</si>
  <si>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</si>
  <si>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</si>
  <si>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</si>
  <si>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</si>
  <si>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</si>
  <si>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</si>
  <si>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</si>
  <si>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</si>
  <si>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</si>
  <si>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</si>
  <si>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</si>
  <si>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</si>
  <si>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</si>
  <si>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</si>
  <si>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</si>
  <si>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</si>
  <si>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</si>
  <si>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</si>
  <si>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</si>
  <si>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</si>
  <si>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</si>
  <si>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</si>
  <si>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</si>
  <si>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</si>
  <si>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</si>
  <si>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</si>
  <si>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</si>
  <si>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</si>
  <si>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</si>
  <si>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</si>
  <si>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</si>
  <si>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</si>
  <si>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</si>
  <si>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</si>
  <si>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</si>
  <si>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</si>
  <si>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</si>
  <si>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</si>
  <si>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</si>
  <si>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</si>
  <si>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</si>
  <si>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</si>
  <si>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</si>
  <si>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</si>
  <si>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</si>
  <si>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</si>
  <si>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</si>
  <si>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</si>
  <si>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</si>
  <si>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</si>
  <si>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</si>
  <si>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</si>
  <si>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</si>
  <si>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</si>
  <si>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</si>
  <si>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</si>
  <si>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</si>
  <si>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</si>
  <si>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</si>
  <si>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</si>
  <si>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</si>
  <si>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</si>
  <si>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</si>
  <si>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</si>
  <si>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</si>
  <si>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</si>
  <si>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</si>
  <si>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</si>
  <si>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</si>
  <si>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</si>
  <si>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</si>
  <si>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</si>
  <si>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</si>
  <si>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</si>
  <si>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</si>
  <si>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</si>
  <si>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</si>
  <si>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</si>
  <si>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</si>
  <si>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</si>
  <si>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</si>
  <si>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</si>
  <si>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</si>
  <si>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</si>
  <si>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</si>
  <si>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</si>
  <si>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</si>
  <si>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</si>
  <si>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</si>
  <si>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</si>
  <si>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</si>
  <si>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</si>
  <si>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</si>
  <si>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</si>
  <si>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</si>
  <si>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</si>
  <si>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</si>
  <si>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</si>
  <si>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</si>
  <si>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</si>
  <si>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</si>
  <si>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</si>
  <si>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</si>
  <si>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</si>
  <si>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</si>
  <si>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</si>
  <si>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</si>
  <si>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</si>
  <si>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</si>
  <si>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</si>
  <si>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</si>
  <si>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</si>
  <si>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</si>
  <si>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</si>
  <si>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</si>
  <si>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</si>
  <si>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</si>
  <si>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</si>
  <si>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</si>
  <si>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</si>
  <si>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</si>
  <si>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</si>
  <si>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</si>
  <si>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</si>
  <si>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</si>
  <si>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</si>
  <si>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</si>
  <si>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</si>
  <si>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</si>
  <si>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</si>
  <si>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</si>
  <si>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</si>
  <si>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</si>
  <si>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</si>
  <si>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</si>
  <si>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</si>
  <si>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</si>
  <si>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</si>
  <si>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</si>
  <si>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</si>
  <si>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</si>
  <si>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</si>
  <si>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</si>
  <si>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</si>
  <si>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</si>
  <si>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</si>
  <si>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</si>
  <si>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</si>
  <si>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</si>
  <si>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</si>
  <si>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</si>
  <si>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</si>
  <si>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</si>
  <si>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</si>
  <si>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</si>
  <si>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</si>
  <si>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</si>
  <si>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</si>
  <si>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</si>
  <si>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</si>
  <si>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</si>
  <si>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</si>
  <si>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</si>
  <si>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</si>
  <si>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</si>
  <si>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</si>
  <si>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</si>
  <si>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</si>
  <si>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</si>
  <si>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</si>
  <si>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</si>
  <si>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</si>
  <si>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</si>
  <si>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</si>
  <si>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</si>
  <si>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</si>
  <si>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</si>
  <si>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</si>
  <si>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</si>
  <si>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</si>
  <si>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</si>
  <si>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</si>
  <si>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</si>
  <si>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</si>
  <si>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</si>
  <si>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</si>
  <si>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</si>
  <si>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</si>
  <si>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</si>
  <si>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</si>
  <si>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</si>
  <si>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</si>
  <si>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</si>
  <si>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</si>
  <si>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</si>
  <si>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</si>
  <si>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</si>
  <si>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</si>
  <si>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</si>
  <si>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</si>
  <si>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</si>
  <si>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</si>
  <si>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</si>
  <si>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</si>
  <si>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</si>
  <si>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</si>
  <si>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</si>
  <si>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</si>
  <si>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</si>
  <si>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</si>
  <si>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</si>
  <si>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</si>
  <si>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</si>
  <si>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</si>
  <si>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</si>
  <si>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</si>
  <si>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</si>
  <si>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</si>
  <si>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</si>
  <si>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</si>
  <si>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</si>
  <si>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</si>
  <si>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</si>
  <si>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</si>
  <si>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</si>
  <si>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</si>
  <si>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</si>
  <si>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</si>
  <si>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</si>
  <si>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</si>
  <si>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</si>
  <si>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</si>
  <si>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</si>
  <si>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</si>
  <si>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</si>
  <si>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</si>
  <si>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</si>
  <si>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</si>
  <si>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</si>
  <si>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</si>
  <si>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</si>
  <si>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</si>
  <si>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</si>
  <si>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</si>
  <si>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</si>
  <si>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</si>
  <si>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</si>
  <si>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</si>
  <si>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</si>
  <si>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</si>
  <si>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</si>
  <si>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</si>
  <si>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</si>
  <si>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</si>
  <si>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</si>
  <si>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</si>
  <si>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</si>
  <si>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</si>
  <si>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</si>
  <si>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</si>
  <si>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</si>
  <si>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</si>
  <si>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</si>
  <si>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</si>
  <si>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</si>
  <si>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</si>
  <si>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</si>
  <si>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</si>
  <si>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</si>
  <si>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</si>
  <si>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</si>
  <si>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</si>
  <si>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</si>
  <si>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</si>
  <si>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</si>
  <si>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</si>
  <si>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</si>
  <si>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</si>
  <si>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</si>
  <si>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</si>
  <si>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</si>
  <si>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</si>
  <si>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</si>
  <si>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</si>
  <si>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</si>
  <si>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</si>
  <si>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</si>
  <si>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</si>
  <si>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</si>
  <si>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</si>
  <si>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</si>
  <si>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</si>
  <si>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</si>
  <si>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</si>
  <si>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</si>
  <si>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</si>
  <si>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</si>
  <si>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</si>
  <si>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</si>
  <si>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</si>
  <si>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</si>
  <si>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</si>
  <si>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</si>
  <si>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</si>
  <si>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</si>
  <si>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</si>
  <si>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</si>
  <si>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</si>
  <si>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</si>
  <si>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</si>
  <si>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</si>
  <si>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</si>
  <si>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</si>
  <si>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</si>
  <si>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</si>
  <si>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</si>
  <si>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</si>
  <si>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</si>
  <si>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</si>
  <si>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</si>
  <si>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</si>
  <si>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</si>
  <si>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</si>
  <si>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</si>
  <si>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</si>
  <si>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</si>
  <si>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</si>
  <si>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</si>
  <si>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</si>
  <si>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</si>
  <si>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</si>
  <si>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</si>
  <si>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</si>
  <si>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</si>
  <si>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</si>
  <si>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</si>
  <si>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</si>
  <si>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</si>
  <si>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</si>
  <si>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</si>
  <si>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</si>
  <si>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</si>
  <si>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</si>
  <si>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</si>
  <si>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</si>
  <si>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</si>
  <si>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</si>
  <si>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</si>
  <si>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</si>
  <si>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</si>
  <si>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</si>
  <si>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</si>
  <si>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</si>
  <si>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</si>
  <si>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</si>
  <si>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</si>
  <si>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</si>
  <si>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</si>
  <si>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</si>
  <si>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</si>
  <si>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</si>
  <si>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</si>
  <si>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</si>
  <si>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</si>
  <si>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</si>
  <si>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</si>
  <si>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</si>
  <si>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</si>
  <si>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</si>
  <si>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</si>
  <si>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</si>
  <si>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</si>
  <si>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</si>
  <si>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</si>
  <si>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</si>
  <si>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</si>
  <si>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</si>
  <si>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</si>
  <si>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</si>
  <si>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</si>
  <si>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</si>
  <si>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</si>
  <si>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</si>
  <si>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</si>
  <si>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</si>
  <si>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</si>
  <si>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</si>
  <si>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</si>
  <si>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</si>
  <si>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</si>
  <si>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</si>
  <si>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</si>
  <si>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</si>
  <si>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</si>
  <si>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</si>
  <si>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</si>
  <si>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</si>
  <si>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</si>
  <si>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</si>
  <si>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</si>
  <si>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</si>
  <si>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</si>
  <si>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</si>
  <si>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</si>
  <si>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</si>
  <si>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</si>
  <si>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</si>
  <si>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</si>
  <si>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</si>
  <si>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</si>
  <si>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</si>
  <si>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</si>
  <si>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</si>
  <si>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</si>
  <si>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</si>
  <si>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</si>
  <si>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</si>
  <si>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</si>
  <si>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</si>
  <si>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</si>
  <si>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</si>
  <si>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</si>
  <si>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</si>
  <si>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</si>
  <si>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</si>
  <si>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</si>
  <si>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</si>
  <si>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</si>
  <si>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</si>
  <si>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</si>
  <si>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</si>
  <si>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</si>
  <si>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</si>
  <si>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</si>
  <si>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</si>
  <si>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</si>
  <si>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</si>
  <si>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</si>
  <si>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</si>
  <si>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</si>
  <si>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</si>
  <si>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</si>
  <si>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</si>
  <si>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</si>
  <si>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</si>
  <si>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</si>
  <si>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</si>
  <si>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</si>
  <si>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</si>
  <si>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</si>
  <si>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</si>
  <si>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</si>
  <si>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</si>
  <si>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</si>
  <si>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</si>
  <si>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</si>
  <si>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</si>
  <si>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</si>
  <si>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</si>
  <si>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</si>
  <si>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</si>
  <si>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</si>
  <si>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</si>
  <si>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</si>
  <si>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</si>
  <si>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</si>
  <si>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</si>
  <si>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</si>
  <si>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</si>
  <si>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</si>
  <si>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</si>
  <si>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</si>
  <si>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</si>
  <si>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</si>
  <si>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</si>
  <si>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</si>
  <si>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</si>
  <si>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</si>
  <si>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</si>
  <si>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</si>
  <si>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</si>
  <si>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</si>
  <si>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</si>
  <si>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</si>
  <si>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</si>
  <si>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</si>
  <si>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</si>
  <si>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</si>
  <si>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</si>
  <si>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</si>
  <si>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</si>
  <si>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</si>
  <si>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</si>
  <si>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</si>
  <si>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</si>
  <si>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</si>
  <si>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</si>
  <si>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</si>
  <si>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</si>
  <si>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</si>
  <si>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</si>
  <si>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</si>
  <si>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</si>
  <si>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</si>
  <si>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</si>
  <si>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</si>
  <si>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</si>
  <si>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</si>
  <si>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</si>
  <si>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</si>
  <si>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</si>
  <si>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</si>
  <si>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</si>
  <si>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</si>
  <si>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</si>
  <si>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</si>
  <si>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</si>
  <si>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</si>
  <si>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</si>
  <si>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</si>
  <si>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</si>
  <si>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</si>
  <si>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</si>
  <si>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</si>
  <si>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</si>
  <si>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</si>
  <si>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</si>
  <si>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</si>
  <si>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</si>
  <si>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</si>
  <si>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</si>
  <si>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</si>
  <si>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</si>
  <si>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</si>
  <si>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</si>
  <si>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</si>
  <si>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</si>
  <si>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</si>
  <si>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</si>
  <si>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</si>
  <si>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</si>
  <si>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</si>
  <si>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</si>
  <si>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</si>
  <si>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</si>
  <si>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</si>
  <si>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</si>
  <si>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</si>
  <si>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</si>
  <si>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</si>
  <si>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</si>
  <si>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</si>
  <si>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</si>
  <si>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</si>
  <si>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</si>
  <si>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</si>
  <si>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</si>
  <si>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</si>
  <si>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</si>
  <si>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</si>
  <si>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</si>
  <si>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</si>
  <si>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</si>
  <si>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</si>
  <si>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</si>
  <si>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</si>
  <si>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</si>
  <si>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</si>
  <si>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</si>
  <si>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</si>
  <si>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</si>
  <si>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</si>
  <si>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</si>
  <si>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</si>
  <si>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</si>
  <si>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</si>
  <si>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</si>
  <si>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</si>
  <si>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</si>
  <si>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</si>
  <si>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</si>
  <si>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</si>
  <si>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</si>
  <si>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</si>
  <si>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</si>
  <si>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</si>
  <si>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</si>
  <si>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</si>
  <si>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</si>
  <si>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</si>
  <si>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</si>
  <si>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</si>
  <si>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</si>
  <si>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</si>
  <si>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</si>
  <si>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</si>
  <si>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</si>
  <si>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</si>
  <si>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</si>
  <si>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</si>
  <si>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</si>
  <si>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</si>
  <si>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</si>
  <si>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</si>
  <si>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</si>
  <si>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</si>
  <si>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</si>
  <si>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</si>
  <si>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</si>
  <si>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</si>
  <si>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</si>
  <si>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</si>
  <si>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</si>
  <si>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</si>
  <si>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</si>
  <si>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国民健康保険智頭病院</t>
    <phoneticPr fontId="3"/>
  </si>
  <si>
    <t>〒689-1402 八頭郡智頭町智頭１８７５</t>
    <phoneticPr fontId="3"/>
  </si>
  <si>
    <t>〇</t>
  </si>
  <si>
    <t>市町村</t>
  </si>
  <si>
    <t>複数の診療科で活用</t>
  </si>
  <si>
    <t>内科</t>
  </si>
  <si>
    <t>整形外科</t>
  </si>
  <si>
    <t>ＤＰＣ病院ではない</t>
  </si>
  <si>
    <t>有</t>
  </si>
  <si>
    <t>看護必要度Ⅰ</t>
    <phoneticPr fontId="3"/>
  </si>
  <si>
    <t>一般病棟</t>
  </si>
  <si>
    <t>急性期機能</t>
  </si>
  <si>
    <t>療養病棟</t>
  </si>
  <si>
    <t>慢性期機能</t>
  </si>
  <si>
    <t>未突合</t>
  </si>
  <si>
    <t>未突合</t>
    <phoneticPr fontId="10"/>
  </si>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</sst>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1048</v>
      </c>
      <c r="M9" s="282" t="s">
        <v>1050</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c r="N11" s="25" t="s">
        <v>1040</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1048</v>
      </c>
      <c r="M22" s="282" t="s">
        <v>1050</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1048</v>
      </c>
      <c r="M35" s="282" t="s">
        <v>1050</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1048</v>
      </c>
      <c r="M44" s="282" t="s">
        <v>1050</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542</v>
      </c>
    </row>
    <row r="90" spans="1:22" s="21" customFormat="1">
      <c r="A90" s="243"/>
      <c r="B90" s="1"/>
      <c r="C90" s="3"/>
      <c r="D90" s="3"/>
      <c r="E90" s="3"/>
      <c r="F90" s="3"/>
      <c r="G90" s="3"/>
      <c r="H90" s="287"/>
      <c r="I90" s="67" t="s">
        <v>36</v>
      </c>
      <c r="J90" s="68"/>
      <c r="K90" s="69"/>
      <c r="L90" s="262" t="s">
        <v>1049</v>
      </c>
      <c r="M90" s="262" t="s">
        <v>1051</v>
      </c>
      <c r="N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52</v>
      </c>
      <c r="K99" s="237" t="str">
        <f>IF(OR(COUNTIF(L99:N99,"未確認")&gt;0,COUNTIF(L99:N99,"~*")&gt;0),"※","")</f>
        <v/>
      </c>
      <c r="L99" s="258">
        <v>52</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IF(OR(COUNTIF(L101:N101,"未確認")&gt;0,COUNTIF(L101:N101,"~*")&gt;0),"※","")</f>
        <v/>
      </c>
      <c r="L101" s="258">
        <v>52</v>
      </c>
      <c r="M101" s="258">
        <v>0</v>
      </c>
      <c r="N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IF(OR(COUNTIF(L101:N101,"未確認")&gt;0,COUNTIF(L101:N101,"~*")&gt;0),"※","")</f>
        <v/>
      </c>
      <c r="L102" s="258">
        <v>52</v>
      </c>
      <c r="M102" s="258">
        <v>0</v>
      </c>
      <c r="N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47</v>
      </c>
      <c r="N103" s="258">
        <v>0</v>
      </c>
    </row>
    <row r="104" spans="1:22" s="83" customFormat="1" ht="34.5" customHeight="1">
      <c r="A104" s="244" t="s">
        <v>614</v>
      </c>
      <c r="B104" s="84"/>
      <c r="C104" s="396"/>
      <c r="D104" s="397"/>
      <c r="E104" s="428"/>
      <c r="F104" s="429"/>
      <c r="G104" s="320" t="s">
        <v>47</v>
      </c>
      <c r="H104" s="322"/>
      <c r="I104" s="420"/>
      <c r="J104" s="256">
        <f t="shared" si="0"/>
        <v>47</v>
      </c>
      <c r="K104" s="237" t="str">
        <f t="shared" si="1"/>
        <v/>
      </c>
      <c r="L104" s="258">
        <v>0</v>
      </c>
      <c r="M104" s="258">
        <v>47</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47</v>
      </c>
      <c r="N106" s="258">
        <v>0</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0</v>
      </c>
      <c r="M107" s="258">
        <v>47</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47</v>
      </c>
      <c r="K109" s="237" t="str">
        <f t="shared" si="1"/>
        <v/>
      </c>
      <c r="L109" s="258">
        <v>0</v>
      </c>
      <c r="M109" s="258">
        <v>47</v>
      </c>
      <c r="N109" s="258">
        <v>0</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0</v>
      </c>
      <c r="M110" s="258">
        <v>47</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567</v>
      </c>
      <c r="N131" s="98" t="s">
        <v>533</v>
      </c>
    </row>
    <row r="132" spans="1:22" s="83" customFormat="1" ht="34.5" customHeight="1">
      <c r="A132" s="244" t="s">
        <v>621</v>
      </c>
      <c r="B132" s="84"/>
      <c r="C132" s="295"/>
      <c r="D132" s="297"/>
      <c r="E132" s="320" t="s">
        <v>58</v>
      </c>
      <c r="F132" s="321"/>
      <c r="G132" s="321"/>
      <c r="H132" s="322"/>
      <c r="I132" s="389"/>
      <c r="J132" s="101"/>
      <c r="K132" s="102"/>
      <c r="L132" s="82">
        <v>52</v>
      </c>
      <c r="M132" s="82">
        <v>47</v>
      </c>
      <c r="N132" s="82"/>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row>
    <row r="135" spans="1:22" s="83" customFormat="1" ht="67.5" customHeight="1">
      <c r="A135" s="244" t="s">
        <v>623</v>
      </c>
      <c r="B135" s="84"/>
      <c r="C135" s="334" t="s">
        <v>59</v>
      </c>
      <c r="D135" s="335"/>
      <c r="E135" s="335"/>
      <c r="F135" s="335"/>
      <c r="G135" s="335"/>
      <c r="H135" s="336"/>
      <c r="I135" s="389"/>
      <c r="J135" s="101"/>
      <c r="K135" s="102"/>
      <c r="L135" s="259" t="s">
        <v>113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10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1053</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1053</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1053</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1053</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1053</v>
      </c>
    </row>
    <row r="150" spans="1:14" s="118" customFormat="1" ht="34.5" customHeight="1">
      <c r="A150" s="246" t="s">
        <v>652</v>
      </c>
      <c r="B150" s="115"/>
      <c r="C150" s="317" t="s">
        <v>560</v>
      </c>
      <c r="D150" s="318"/>
      <c r="E150" s="318"/>
      <c r="F150" s="318"/>
      <c r="G150" s="318"/>
      <c r="H150" s="319"/>
      <c r="I150" s="413"/>
      <c r="J150" s="263">
        <f t="shared" si="2"/>
        <v>81</v>
      </c>
      <c r="K150" s="264" t="str">
        <f t="shared" si="3"/>
        <v/>
      </c>
      <c r="L150" s="117">
        <v>81</v>
      </c>
      <c r="M150" s="117">
        <v>0</v>
      </c>
      <c r="N150" s="117" t="s">
        <v>1053</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1053</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1053</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1053</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1053</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1053</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1053</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t="s">
        <v>1053</v>
      </c>
    </row>
    <row r="158" spans="1:14" s="118" customFormat="1" ht="34.5" customHeight="1">
      <c r="A158" s="246" t="s">
        <v>661</v>
      </c>
      <c r="B158" s="115"/>
      <c r="C158" s="317" t="s">
        <v>567</v>
      </c>
      <c r="D158" s="318"/>
      <c r="E158" s="318"/>
      <c r="F158" s="318"/>
      <c r="G158" s="318"/>
      <c r="H158" s="319"/>
      <c r="I158" s="413"/>
      <c r="J158" s="263">
        <f t="shared" si="2"/>
        <v>48</v>
      </c>
      <c r="K158" s="264" t="str">
        <f t="shared" si="3"/>
        <v/>
      </c>
      <c r="L158" s="117">
        <v>0</v>
      </c>
      <c r="M158" s="117">
        <v>48</v>
      </c>
      <c r="N158" s="117" t="s">
        <v>1053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1053</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1053</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1053</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1053</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1053</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1053</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1053</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1053</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1053</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1053</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1053</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1053</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1053</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1053</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1053</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1053</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1053</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1053</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1053</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1053</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1053</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1053</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1053</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1053</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1053</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1053</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1053</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1053</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1053</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1053</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1053</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1053</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1053</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1053</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1053</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1053</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1053</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1053</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1053</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1053</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1053</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1053</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1053</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1053</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1053</v>
      </c>
    </row>
    <row r="205" spans="1:14" s="118" customFormat="1" ht="34.5" customHeight="1">
      <c r="A205" s="246" t="s">
        <v>707</v>
      </c>
      <c r="B205" s="119"/>
      <c r="C205" s="317" t="s">
        <v>602</v>
      </c>
      <c r="D205" s="318"/>
      <c r="E205" s="318"/>
      <c r="F205" s="318"/>
      <c r="G205" s="318"/>
      <c r="H205" s="319"/>
      <c r="I205" s="413"/>
      <c r="J205" s="263">
        <f t="shared" si="4"/>
        <v>17</v>
      </c>
      <c r="K205" s="264" t="str">
        <f t="shared" si="5"/>
        <v/>
      </c>
      <c r="L205" s="117">
        <v>17</v>
      </c>
      <c r="M205" s="117">
        <v>0</v>
      </c>
      <c r="N205" s="117" t="s">
        <v>1053</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1053</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1053</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1053</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1053</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1053</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1053</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1053</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1053</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1053</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1053</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1053</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1053</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1053</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1053</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1053</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24</v>
      </c>
      <c r="M269" s="147">
        <v>12</v>
      </c>
      <c r="N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c r="N273" s="147">
        <v>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2</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v>
      </c>
      <c r="N302" s="148">
        <v>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542</v>
      </c>
    </row>
    <row r="368" spans="1:22" s="118" customFormat="1" ht="20.25" customHeight="1">
      <c r="A368" s="243"/>
      <c r="B368" s="1"/>
      <c r="C368" s="3"/>
      <c r="D368" s="3"/>
      <c r="E368" s="3"/>
      <c r="F368" s="3"/>
      <c r="G368" s="3"/>
      <c r="H368" s="287"/>
      <c r="I368" s="67" t="s">
        <v>36</v>
      </c>
      <c r="J368" s="170"/>
      <c r="K368" s="79"/>
      <c r="L368" s="137" t="s">
        <v>1049</v>
      </c>
      <c r="M368" s="137" t="s">
        <v>1051</v>
      </c>
      <c r="N368" s="137" t="s">
        <v>1049</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996</v>
      </c>
      <c r="K392" s="81" t="str">
        <f t="shared" ref="K392:K397" si="12">IF(OR(COUNTIF(L392:N392,"未確認")&gt;0,COUNTIF(L392:N392,"~*")&gt;0),"※","")</f>
        <v/>
      </c>
      <c r="L392" s="147">
        <v>867</v>
      </c>
      <c r="M392" s="147">
        <v>129</v>
      </c>
      <c r="N392" s="147">
        <v>0</v>
      </c>
    </row>
    <row r="393" spans="1:22" s="83" customFormat="1" ht="34.5" customHeight="1">
      <c r="A393" s="249" t="s">
        <v>773</v>
      </c>
      <c r="B393" s="84"/>
      <c r="C393" s="370"/>
      <c r="D393" s="380"/>
      <c r="E393" s="320" t="s">
        <v>224</v>
      </c>
      <c r="F393" s="321"/>
      <c r="G393" s="321"/>
      <c r="H393" s="322"/>
      <c r="I393" s="343"/>
      <c r="J393" s="140">
        <f t="shared" si="11"/>
        <v>365</v>
      </c>
      <c r="K393" s="81" t="str">
        <f t="shared" si="12"/>
        <v/>
      </c>
      <c r="L393" s="147">
        <v>236</v>
      </c>
      <c r="M393" s="147">
        <v>129</v>
      </c>
      <c r="N393" s="147">
        <v>0</v>
      </c>
    </row>
    <row r="394" spans="1:22" s="83" customFormat="1" ht="34.5" customHeight="1">
      <c r="A394" s="250" t="s">
        <v>774</v>
      </c>
      <c r="B394" s="84"/>
      <c r="C394" s="370"/>
      <c r="D394" s="381"/>
      <c r="E394" s="320" t="s">
        <v>225</v>
      </c>
      <c r="F394" s="321"/>
      <c r="G394" s="321"/>
      <c r="H394" s="322"/>
      <c r="I394" s="343"/>
      <c r="J394" s="140">
        <f t="shared" si="11"/>
        <v>62</v>
      </c>
      <c r="K394" s="81" t="str">
        <f t="shared" si="12"/>
        <v/>
      </c>
      <c r="L394" s="147">
        <v>62</v>
      </c>
      <c r="M394" s="147">
        <v>0</v>
      </c>
      <c r="N394" s="147">
        <v>0</v>
      </c>
    </row>
    <row r="395" spans="1:22" s="83" customFormat="1" ht="34.5" customHeight="1">
      <c r="A395" s="250" t="s">
        <v>775</v>
      </c>
      <c r="B395" s="84"/>
      <c r="C395" s="370"/>
      <c r="D395" s="382"/>
      <c r="E395" s="320" t="s">
        <v>226</v>
      </c>
      <c r="F395" s="321"/>
      <c r="G395" s="321"/>
      <c r="H395" s="322"/>
      <c r="I395" s="343"/>
      <c r="J395" s="140">
        <f t="shared" si="11"/>
        <v>569</v>
      </c>
      <c r="K395" s="81" t="str">
        <f t="shared" si="12"/>
        <v/>
      </c>
      <c r="L395" s="147">
        <v>569</v>
      </c>
      <c r="M395" s="147">
        <v>0</v>
      </c>
      <c r="N395" s="147">
        <v>0</v>
      </c>
    </row>
    <row r="396" spans="1:22" s="83" customFormat="1" ht="34.5" customHeight="1">
      <c r="A396" s="250" t="s">
        <v>776</v>
      </c>
      <c r="B396" s="1"/>
      <c r="C396" s="370"/>
      <c r="D396" s="320" t="s">
        <v>227</v>
      </c>
      <c r="E396" s="321"/>
      <c r="F396" s="321"/>
      <c r="G396" s="321"/>
      <c r="H396" s="322"/>
      <c r="I396" s="343"/>
      <c r="J396" s="140">
        <f t="shared" si="11"/>
        <v>33161</v>
      </c>
      <c r="K396" s="81" t="str">
        <f t="shared" si="12"/>
        <v/>
      </c>
      <c r="L396" s="147">
        <v>17314</v>
      </c>
      <c r="M396" s="147">
        <v>15847</v>
      </c>
      <c r="N396" s="147">
        <v>0</v>
      </c>
    </row>
    <row r="397" spans="1:22" s="83" customFormat="1" ht="34.5" customHeight="1">
      <c r="A397" s="250" t="s">
        <v>777</v>
      </c>
      <c r="B397" s="119"/>
      <c r="C397" s="370"/>
      <c r="D397" s="320" t="s">
        <v>228</v>
      </c>
      <c r="E397" s="321"/>
      <c r="F397" s="321"/>
      <c r="G397" s="321"/>
      <c r="H397" s="322"/>
      <c r="I397" s="344"/>
      <c r="J397" s="140">
        <f t="shared" si="11"/>
        <v>991</v>
      </c>
      <c r="K397" s="81" t="str">
        <f t="shared" si="12"/>
        <v/>
      </c>
      <c r="L397" s="147">
        <v>862</v>
      </c>
      <c r="M397" s="147">
        <v>129</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996</v>
      </c>
      <c r="K405" s="81" t="str">
        <f t="shared" ref="K405:K422" si="14">IF(OR(COUNTIF(L405:N405,"未確認")&gt;0,COUNTIF(L405:N405,"~*")&gt;0),"※","")</f>
        <v/>
      </c>
      <c r="L405" s="147">
        <v>867</v>
      </c>
      <c r="M405" s="147">
        <v>129</v>
      </c>
      <c r="N405" s="147">
        <v>0</v>
      </c>
    </row>
    <row r="406" spans="1:22" s="83" customFormat="1" ht="34.5" customHeight="1">
      <c r="A406" s="251" t="s">
        <v>779</v>
      </c>
      <c r="B406" s="119"/>
      <c r="C406" s="369"/>
      <c r="D406" s="375" t="s">
        <v>233</v>
      </c>
      <c r="E406" s="377" t="s">
        <v>234</v>
      </c>
      <c r="F406" s="378"/>
      <c r="G406" s="378"/>
      <c r="H406" s="379"/>
      <c r="I406" s="361"/>
      <c r="J406" s="140">
        <f t="shared" si="13"/>
        <v>125</v>
      </c>
      <c r="K406" s="81" t="str">
        <f t="shared" si="14"/>
        <v/>
      </c>
      <c r="L406" s="147">
        <v>7</v>
      </c>
      <c r="M406" s="147">
        <v>118</v>
      </c>
      <c r="N406" s="147">
        <v>0</v>
      </c>
    </row>
    <row r="407" spans="1:22" s="83" customFormat="1" ht="34.5" customHeight="1">
      <c r="A407" s="251" t="s">
        <v>780</v>
      </c>
      <c r="B407" s="119"/>
      <c r="C407" s="369"/>
      <c r="D407" s="369"/>
      <c r="E407" s="320" t="s">
        <v>235</v>
      </c>
      <c r="F407" s="321"/>
      <c r="G407" s="321"/>
      <c r="H407" s="322"/>
      <c r="I407" s="361"/>
      <c r="J407" s="140">
        <f t="shared" si="13"/>
        <v>666</v>
      </c>
      <c r="K407" s="81" t="str">
        <f t="shared" si="14"/>
        <v/>
      </c>
      <c r="L407" s="147">
        <v>659</v>
      </c>
      <c r="M407" s="147">
        <v>7</v>
      </c>
      <c r="N407" s="147">
        <v>0</v>
      </c>
    </row>
    <row r="408" spans="1:22" s="83" customFormat="1" ht="34.5" customHeight="1">
      <c r="A408" s="251" t="s">
        <v>781</v>
      </c>
      <c r="B408" s="119"/>
      <c r="C408" s="369"/>
      <c r="D408" s="369"/>
      <c r="E408" s="320" t="s">
        <v>236</v>
      </c>
      <c r="F408" s="321"/>
      <c r="G408" s="321"/>
      <c r="H408" s="322"/>
      <c r="I408" s="361"/>
      <c r="J408" s="140">
        <f t="shared" si="13"/>
        <v>122</v>
      </c>
      <c r="K408" s="81" t="str">
        <f t="shared" si="14"/>
        <v/>
      </c>
      <c r="L408" s="147">
        <v>118</v>
      </c>
      <c r="M408" s="147">
        <v>4</v>
      </c>
      <c r="N408" s="147">
        <v>0</v>
      </c>
    </row>
    <row r="409" spans="1:22" s="83" customFormat="1" ht="34.5" customHeight="1">
      <c r="A409" s="251" t="s">
        <v>782</v>
      </c>
      <c r="B409" s="119"/>
      <c r="C409" s="369"/>
      <c r="D409" s="369"/>
      <c r="E409" s="317" t="s">
        <v>990</v>
      </c>
      <c r="F409" s="318"/>
      <c r="G409" s="318"/>
      <c r="H409" s="319"/>
      <c r="I409" s="361"/>
      <c r="J409" s="140">
        <f t="shared" si="13"/>
        <v>83</v>
      </c>
      <c r="K409" s="81" t="str">
        <f t="shared" si="14"/>
        <v/>
      </c>
      <c r="L409" s="147">
        <v>83</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991</v>
      </c>
      <c r="K413" s="81" t="str">
        <f t="shared" si="14"/>
        <v/>
      </c>
      <c r="L413" s="147">
        <v>862</v>
      </c>
      <c r="M413" s="147">
        <v>129</v>
      </c>
      <c r="N413" s="147">
        <v>0</v>
      </c>
    </row>
    <row r="414" spans="1:22" s="83" customFormat="1" ht="34.5" customHeight="1">
      <c r="A414" s="251" t="s">
        <v>787</v>
      </c>
      <c r="B414" s="119"/>
      <c r="C414" s="369"/>
      <c r="D414" s="375" t="s">
        <v>240</v>
      </c>
      <c r="E414" s="377" t="s">
        <v>241</v>
      </c>
      <c r="F414" s="378"/>
      <c r="G414" s="378"/>
      <c r="H414" s="379"/>
      <c r="I414" s="361"/>
      <c r="J414" s="140">
        <f t="shared" si="13"/>
        <v>125</v>
      </c>
      <c r="K414" s="81" t="str">
        <f t="shared" si="14"/>
        <v/>
      </c>
      <c r="L414" s="147">
        <v>118</v>
      </c>
      <c r="M414" s="147">
        <v>7</v>
      </c>
      <c r="N414" s="147">
        <v>0</v>
      </c>
    </row>
    <row r="415" spans="1:22" s="83" customFormat="1" ht="34.5" customHeight="1">
      <c r="A415" s="251" t="s">
        <v>788</v>
      </c>
      <c r="B415" s="119"/>
      <c r="C415" s="369"/>
      <c r="D415" s="369"/>
      <c r="E415" s="320" t="s">
        <v>242</v>
      </c>
      <c r="F415" s="321"/>
      <c r="G415" s="321"/>
      <c r="H415" s="322"/>
      <c r="I415" s="361"/>
      <c r="J415" s="140">
        <f t="shared" si="13"/>
        <v>596</v>
      </c>
      <c r="K415" s="81" t="str">
        <f t="shared" si="14"/>
        <v/>
      </c>
      <c r="L415" s="147">
        <v>561</v>
      </c>
      <c r="M415" s="147">
        <v>35</v>
      </c>
      <c r="N415" s="147">
        <v>0</v>
      </c>
    </row>
    <row r="416" spans="1:22" s="83" customFormat="1" ht="34.5" customHeight="1">
      <c r="A416" s="251" t="s">
        <v>789</v>
      </c>
      <c r="B416" s="119"/>
      <c r="C416" s="369"/>
      <c r="D416" s="369"/>
      <c r="E416" s="320" t="s">
        <v>243</v>
      </c>
      <c r="F416" s="321"/>
      <c r="G416" s="321"/>
      <c r="H416" s="322"/>
      <c r="I416" s="361"/>
      <c r="J416" s="140">
        <f t="shared" si="13"/>
        <v>53</v>
      </c>
      <c r="K416" s="81" t="str">
        <f t="shared" si="14"/>
        <v/>
      </c>
      <c r="L416" s="147">
        <v>47</v>
      </c>
      <c r="M416" s="147">
        <v>6</v>
      </c>
      <c r="N416" s="147">
        <v>0</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19</v>
      </c>
      <c r="M417" s="147">
        <v>18</v>
      </c>
      <c r="N417" s="147">
        <v>0</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29</v>
      </c>
      <c r="M418" s="147">
        <v>10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28</v>
      </c>
      <c r="M420" s="147">
        <v>8</v>
      </c>
      <c r="N420" s="147">
        <v>0</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60</v>
      </c>
      <c r="M421" s="147">
        <v>45</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866</v>
      </c>
      <c r="K430" s="193" t="str">
        <f>IF(OR(COUNTIF(L430:N430,"未確認")&gt;0,COUNTIF(L430:N430,"~*")&gt;0),"※","")</f>
        <v/>
      </c>
      <c r="L430" s="147">
        <v>744</v>
      </c>
      <c r="M430" s="147">
        <v>122</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61</v>
      </c>
      <c r="K431" s="193" t="str">
        <f>IF(OR(COUNTIF(L431:N431,"未確認")&gt;0,COUNTIF(L431:N431,"~*")&gt;0),"※","")</f>
        <v/>
      </c>
      <c r="L431" s="147">
        <v>47</v>
      </c>
      <c r="M431" s="147">
        <v>14</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3</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800</v>
      </c>
      <c r="K433" s="193" t="str">
        <f>IF(OR(COUNTIF(L433:N433,"未確認")&gt;0,COUNTIF(L433:N433,"~*")&gt;0),"※","")</f>
        <v/>
      </c>
      <c r="L433" s="147">
        <v>694</v>
      </c>
      <c r="M433" s="147">
        <v>106</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1053</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t="s">
        <v>541</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541</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1053</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1053</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1053</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1053</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1053</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1053</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1053</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1053</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1053</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1053</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1053</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1053</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1053</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1053</v>
      </c>
    </row>
    <row r="535" spans="1:22" s="115" customFormat="1" ht="42.75" customHeight="1">
      <c r="A535" s="252" t="s">
        <v>850</v>
      </c>
      <c r="B535" s="204"/>
      <c r="C535" s="320" t="s">
        <v>342</v>
      </c>
      <c r="D535" s="321"/>
      <c r="E535" s="321"/>
      <c r="F535" s="321"/>
      <c r="G535" s="321"/>
      <c r="H535" s="322"/>
      <c r="I535" s="346"/>
      <c r="J535" s="116">
        <f t="shared" si="22"/>
        <v>37</v>
      </c>
      <c r="K535" s="201" t="str">
        <f t="shared" si="23"/>
        <v>※</v>
      </c>
      <c r="L535" s="117">
        <v>21</v>
      </c>
      <c r="M535" s="117">
        <v>16</v>
      </c>
      <c r="N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1053</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542</v>
      </c>
    </row>
    <row r="544" spans="1:22" s="1" customFormat="1" ht="20.25" customHeight="1">
      <c r="A544" s="243"/>
      <c r="C544" s="62"/>
      <c r="D544" s="3"/>
      <c r="E544" s="3"/>
      <c r="F544" s="3"/>
      <c r="G544" s="3"/>
      <c r="H544" s="287"/>
      <c r="I544" s="67" t="s">
        <v>36</v>
      </c>
      <c r="J544" s="68"/>
      <c r="K544" s="186"/>
      <c r="L544" s="70" t="s">
        <v>1049</v>
      </c>
      <c r="M544" s="70" t="s">
        <v>1051</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1053</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1053</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1053</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1053</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1053</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1053</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1053</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1053</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1053</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1053</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1053</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1053</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1053</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25.2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12.1</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v>7.9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4.9000000000000004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5.5</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v>14.7</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11.3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5.9</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1.3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542</v>
      </c>
    </row>
    <row r="589" spans="1:22" s="1" customFormat="1" ht="20.25" customHeight="1">
      <c r="A589" s="243"/>
      <c r="C589" s="62"/>
      <c r="D589" s="3"/>
      <c r="E589" s="3"/>
      <c r="F589" s="3"/>
      <c r="G589" s="3"/>
      <c r="H589" s="287"/>
      <c r="I589" s="67" t="s">
        <v>36</v>
      </c>
      <c r="J589" s="68"/>
      <c r="K589" s="186"/>
      <c r="L589" s="70" t="s">
        <v>1049</v>
      </c>
      <c r="M589" s="70" t="s">
        <v>1051</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1053</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1053</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1053</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t="s">
        <v>1053</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1053</v>
      </c>
    </row>
    <row r="595" spans="1:14" s="115" customFormat="1" ht="35.15" customHeight="1">
      <c r="A595" s="251" t="s">
        <v>895</v>
      </c>
      <c r="B595" s="84"/>
      <c r="C595" s="323" t="s">
        <v>995</v>
      </c>
      <c r="D595" s="324"/>
      <c r="E595" s="324"/>
      <c r="F595" s="324"/>
      <c r="G595" s="324"/>
      <c r="H595" s="325"/>
      <c r="I595" s="340" t="s">
        <v>397</v>
      </c>
      <c r="J595" s="140">
        <v>569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81</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847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153</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200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1053</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1053</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1053</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1053</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1053</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1053</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1049</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25</v>
      </c>
      <c r="K613" s="201" t="str">
        <f t="shared" ref="K613:K623" si="29">IF(OR(COUNTIF(L613:N613,"未確認")&gt;0,COUNTIF(L613:N613,"*")&gt;0),"※","")</f>
        <v>※</v>
      </c>
      <c r="L613" s="117">
        <v>25</v>
      </c>
      <c r="M613" s="117" t="s">
        <v>541</v>
      </c>
      <c r="N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1053</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541</v>
      </c>
      <c r="N618" s="117" t="s">
        <v>1053</v>
      </c>
    </row>
    <row r="619" spans="1:22"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t="s">
        <v>541</v>
      </c>
      <c r="M619" s="117">
        <v>0</v>
      </c>
      <c r="N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1053</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t="s">
        <v>1053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1053</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t="s">
        <v>1053</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1053</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1053</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v>12</v>
      </c>
      <c r="M633" s="117">
        <v>0</v>
      </c>
      <c r="N633" s="117" t="s">
        <v>1053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1053</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1053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1053</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1053</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541</v>
      </c>
      <c r="N638" s="117" t="s">
        <v>1053</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47</v>
      </c>
      <c r="K646" s="201" t="str">
        <f t="shared" ref="K646:K660" si="33">IF(OR(COUNTIF(L646:N646,"未確認")&gt;0,COUNTIF(L646:N646,"*")&gt;0),"※","")</f>
        <v>※</v>
      </c>
      <c r="L646" s="117">
        <v>33</v>
      </c>
      <c r="M646" s="117">
        <v>14</v>
      </c>
      <c r="N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1053</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v>
      </c>
      <c r="L649" s="117">
        <v>19</v>
      </c>
      <c r="M649" s="117" t="s">
        <v>541</v>
      </c>
      <c r="N649" s="117" t="s">
        <v>1053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1053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1053</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26</v>
      </c>
      <c r="M655" s="117" t="s">
        <v>541</v>
      </c>
      <c r="N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1053</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c r="N657" s="117" t="s">
        <v>1053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1053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1053</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22</v>
      </c>
      <c r="K683" s="201" t="str">
        <f>IF(OR(COUNTIF(L683:N683,"未確認")&gt;0,COUNTIF(L683:N683,"*")&gt;0),"※","")</f>
        <v>※</v>
      </c>
      <c r="L683" s="117">
        <v>0</v>
      </c>
      <c r="M683" s="117">
        <v>22</v>
      </c>
      <c r="N683" s="117" t="s">
        <v>1053</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1053</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1053</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t="s">
        <v>1053</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1053</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1053</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1053</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1053</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1053</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1053</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1053</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23AD02-D8E0-413A-9079-9CF03664A85A}"/>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