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9BEC83-D7C6-41DF-8E4E-0D199080BDC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<sst xmlns="http://schemas.openxmlformats.org/spreadsheetml/2006/main" count="3528" uniqueCount="1064">
  <si>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</si>
  <si>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</si>
  <si>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</si>
  <si>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</si>
  <si>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</si>
  <si>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</si>
  <si>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</si>
  <si>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</si>
  <si>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</si>
  <si>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</si>
  <si>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</si>
  <si>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</si>
  <si>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</si>
  <si>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</si>
  <si>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</si>
  <si>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</si>
  <si>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</si>
  <si>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</si>
  <si>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</si>
  <si>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</si>
  <si>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</si>
  <si>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</si>
  <si>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</si>
  <si>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</si>
  <si>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</si>
  <si>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</si>
  <si>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</si>
  <si>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</si>
  <si>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</si>
  <si>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</si>
  <si>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</si>
  <si>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</si>
  <si>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</si>
  <si>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</si>
  <si>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</si>
  <si>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</si>
  <si>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</si>
  <si>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</si>
  <si>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</si>
  <si>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</si>
  <si>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</si>
  <si>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</si>
  <si>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</si>
  <si>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</si>
  <si>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</si>
  <si>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</si>
  <si>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</si>
  <si>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</si>
  <si>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</si>
  <si>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</si>
  <si>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</si>
  <si>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</si>
  <si>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</si>
  <si>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</si>
  <si>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</si>
  <si>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</si>
  <si>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</si>
  <si>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</si>
  <si>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</si>
  <si>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</si>
  <si>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</si>
  <si>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</si>
  <si>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</si>
  <si>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</si>
  <si>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</si>
  <si>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</si>
  <si>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</si>
  <si>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</si>
  <si>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</si>
  <si>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</si>
  <si>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</si>
  <si>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</si>
  <si>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</si>
  <si>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</si>
  <si>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</si>
  <si>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</si>
  <si>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</si>
  <si>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</si>
  <si>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</si>
  <si>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</si>
  <si>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</si>
  <si>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</si>
  <si>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</si>
  <si>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</si>
  <si>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</si>
  <si>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</si>
  <si>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</si>
  <si>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</si>
  <si>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</si>
  <si>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</si>
  <si>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</si>
  <si>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</si>
  <si>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</si>
  <si>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</si>
  <si>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</si>
  <si>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</si>
  <si>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</si>
  <si>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</si>
  <si>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</si>
  <si>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</si>
  <si>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</si>
  <si>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</si>
  <si>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</si>
  <si>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</si>
  <si>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</si>
  <si>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</si>
  <si>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</si>
  <si>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</si>
  <si>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</si>
  <si>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</si>
  <si>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</si>
  <si>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</si>
  <si>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</si>
  <si>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</si>
  <si>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</si>
  <si>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</si>
  <si>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</si>
  <si>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</si>
  <si>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</si>
  <si>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</si>
  <si>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</si>
  <si>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</si>
  <si>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</si>
  <si>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</si>
  <si>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</si>
  <si>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</si>
  <si>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</si>
  <si>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</si>
  <si>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</si>
  <si>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</si>
  <si>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</si>
  <si>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</si>
  <si>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</si>
  <si>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</si>
  <si>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</si>
  <si>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</si>
  <si>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</si>
  <si>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</si>
  <si>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</si>
  <si>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</si>
  <si>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</si>
  <si>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</si>
  <si>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</si>
  <si>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</si>
  <si>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</si>
  <si>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</si>
  <si>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</si>
  <si>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</si>
  <si>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</si>
  <si>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</si>
  <si>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</si>
  <si>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</si>
  <si>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</si>
  <si>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</si>
  <si>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</si>
  <si>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</si>
  <si>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</si>
  <si>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</si>
  <si>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</si>
  <si>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</si>
  <si>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</si>
  <si>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</si>
  <si>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</si>
  <si>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</si>
  <si>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</si>
  <si>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</si>
  <si>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</si>
  <si>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</si>
  <si>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</si>
  <si>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</si>
  <si>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</si>
  <si>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</si>
  <si>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</si>
  <si>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</si>
  <si>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</si>
  <si>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</si>
  <si>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</si>
  <si>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</si>
  <si>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</si>
  <si>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</si>
  <si>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</si>
  <si>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</si>
  <si>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</si>
  <si>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</si>
  <si>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</si>
  <si>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</si>
  <si>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</si>
  <si>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</si>
  <si>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</si>
  <si>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</si>
  <si>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</si>
  <si>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</si>
  <si>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</si>
  <si>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</si>
  <si>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</si>
  <si>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</si>
  <si>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</si>
  <si>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</si>
  <si>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</si>
  <si>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</si>
  <si>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</si>
  <si>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</si>
  <si>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</si>
  <si>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</si>
  <si>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</si>
  <si>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</si>
  <si>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</si>
  <si>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</si>
  <si>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</si>
  <si>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</si>
  <si>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</si>
  <si>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</si>
  <si>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</si>
  <si>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</si>
  <si>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</si>
  <si>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</si>
  <si>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</si>
  <si>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</si>
  <si>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</si>
  <si>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</si>
  <si>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</si>
  <si>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</si>
  <si>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</si>
  <si>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</si>
  <si>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</si>
  <si>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</si>
  <si>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</si>
  <si>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</si>
  <si>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</si>
  <si>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</si>
  <si>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</si>
  <si>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</si>
  <si>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</si>
  <si>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</si>
  <si>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</si>
  <si>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</si>
  <si>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</si>
  <si>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</si>
  <si>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</si>
  <si>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</si>
  <si>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</si>
  <si>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</si>
  <si>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</si>
  <si>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</si>
  <si>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</si>
  <si>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</si>
  <si>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</si>
  <si>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</si>
  <si>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</si>
  <si>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</si>
  <si>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</si>
  <si>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</si>
  <si>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</si>
  <si>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</si>
  <si>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</si>
  <si>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</si>
  <si>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</si>
  <si>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</si>
  <si>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</si>
  <si>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</si>
  <si>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</si>
  <si>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</si>
  <si>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</si>
  <si>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</si>
  <si>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</si>
  <si>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</si>
  <si>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</si>
  <si>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</si>
  <si>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</si>
  <si>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</si>
  <si>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</si>
  <si>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</si>
  <si>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</si>
  <si>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</si>
  <si>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</si>
  <si>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</si>
  <si>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</si>
  <si>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</si>
  <si>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</si>
  <si>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</si>
  <si>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</si>
  <si>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</si>
  <si>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</si>
  <si>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</si>
  <si>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</si>
  <si>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</si>
  <si>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</si>
  <si>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</si>
  <si>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</si>
  <si>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</si>
  <si>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</si>
  <si>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</si>
  <si>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</si>
  <si>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</si>
  <si>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</si>
  <si>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</si>
  <si>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</si>
  <si>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</si>
  <si>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</si>
  <si>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</si>
  <si>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</si>
  <si>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</si>
  <si>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</si>
  <si>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</si>
  <si>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</si>
  <si>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</si>
  <si>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</si>
  <si>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</si>
  <si>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</si>
  <si>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</si>
  <si>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</si>
  <si>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</si>
  <si>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</si>
  <si>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</si>
  <si>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</si>
  <si>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</si>
  <si>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</si>
  <si>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</si>
  <si>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</si>
  <si>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</si>
  <si>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</si>
  <si>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</si>
  <si>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</si>
  <si>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</si>
  <si>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</si>
  <si>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</si>
  <si>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</si>
  <si>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</si>
  <si>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</si>
  <si>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</si>
  <si>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</si>
  <si>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</si>
  <si>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</si>
  <si>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</si>
  <si>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</si>
  <si>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</si>
  <si>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</si>
  <si>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</si>
  <si>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</si>
  <si>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</si>
  <si>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</si>
  <si>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</si>
  <si>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</si>
  <si>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</si>
  <si>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</si>
  <si>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</si>
  <si>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</si>
  <si>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</si>
  <si>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</si>
  <si>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</si>
  <si>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</si>
  <si>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</si>
  <si>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</si>
  <si>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</si>
  <si>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</si>
  <si>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</si>
  <si>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</si>
  <si>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</si>
  <si>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</si>
  <si>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</si>
  <si>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</si>
  <si>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</si>
  <si>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</si>
  <si>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</si>
  <si>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</si>
  <si>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</si>
  <si>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</si>
  <si>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</si>
  <si>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</si>
  <si>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</si>
  <si>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</si>
  <si>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</si>
  <si>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</si>
  <si>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</si>
  <si>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</si>
  <si>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</si>
  <si>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</si>
  <si>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</si>
  <si>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</si>
  <si>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</si>
  <si>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</si>
  <si>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</si>
  <si>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</si>
  <si>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</si>
  <si>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</si>
  <si>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</si>
  <si>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</si>
  <si>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</si>
  <si>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</si>
  <si>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</si>
  <si>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</si>
  <si>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</si>
  <si>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</si>
  <si>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</si>
  <si>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</si>
  <si>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</si>
  <si>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</si>
  <si>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</si>
  <si>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</si>
  <si>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</si>
  <si>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</si>
  <si>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</si>
  <si>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</si>
  <si>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</si>
  <si>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</si>
  <si>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</si>
  <si>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</si>
  <si>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</si>
  <si>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</si>
  <si>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</si>
  <si>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</si>
  <si>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</si>
  <si>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</si>
  <si>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</si>
  <si>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</si>
  <si>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</si>
  <si>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</si>
  <si>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</si>
  <si>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</si>
  <si>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</si>
  <si>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</si>
  <si>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</si>
  <si>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</si>
  <si>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</si>
  <si>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</si>
  <si>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</si>
  <si>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</si>
  <si>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</si>
  <si>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</si>
  <si>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</si>
  <si>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</si>
  <si>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</si>
  <si>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</si>
  <si>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</si>
  <si>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</si>
  <si>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</si>
  <si>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</si>
  <si>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</si>
  <si>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</si>
  <si>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</si>
  <si>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</si>
  <si>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</si>
  <si>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</si>
  <si>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</si>
  <si>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</si>
  <si>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</si>
  <si>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</si>
  <si>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</si>
  <si>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</si>
  <si>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</si>
  <si>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</si>
  <si>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</si>
  <si>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</si>
  <si>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</si>
  <si>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</si>
  <si>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</si>
  <si>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</si>
  <si>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</si>
  <si>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</si>
  <si>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</si>
  <si>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</si>
  <si>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</si>
  <si>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</si>
  <si>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</si>
  <si>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</si>
  <si>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</si>
  <si>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</si>
  <si>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</si>
  <si>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</si>
  <si>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</si>
  <si>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</si>
  <si>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</si>
  <si>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</si>
  <si>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</si>
  <si>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</si>
  <si>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</si>
  <si>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</si>
  <si>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</si>
  <si>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</si>
  <si>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</si>
  <si>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</si>
  <si>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</si>
  <si>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</si>
  <si>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</si>
  <si>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</si>
  <si>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</si>
  <si>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</si>
  <si>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</si>
  <si>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</si>
  <si>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</si>
  <si>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</si>
  <si>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</si>
  <si>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</si>
  <si>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</si>
  <si>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</si>
  <si>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</si>
  <si>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</si>
  <si>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</si>
  <si>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</si>
  <si>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</si>
  <si>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</si>
  <si>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</si>
  <si>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</si>
  <si>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</si>
  <si>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</si>
  <si>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</si>
  <si>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</si>
  <si>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</si>
  <si>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</si>
  <si>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</si>
  <si>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</si>
  <si>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</si>
  <si>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</si>
  <si>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</si>
  <si>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</si>
  <si>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</si>
  <si>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</si>
  <si>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</si>
  <si>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</si>
  <si>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</si>
  <si>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</si>
  <si>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</si>
  <si>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</si>
  <si>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</si>
  <si>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</si>
  <si>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</si>
  <si>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</si>
  <si>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</si>
  <si>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</si>
  <si>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</si>
  <si>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</si>
  <si>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</si>
  <si>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</si>
  <si>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</si>
  <si>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</si>
  <si>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</si>
  <si>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</si>
  <si>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</si>
  <si>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</si>
  <si>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</si>
  <si>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</si>
  <si>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</si>
  <si>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</si>
  <si>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</si>
  <si>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</si>
  <si>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</si>
  <si>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</si>
  <si>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</si>
  <si>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</si>
  <si>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</si>
  <si>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</si>
  <si>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</si>
  <si>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</si>
  <si>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</si>
  <si>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</si>
  <si>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</si>
  <si>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</si>
  <si>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</si>
  <si>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</si>
  <si>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</si>
  <si>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</si>
  <si>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</si>
  <si>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</si>
  <si>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</si>
  <si>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</si>
  <si>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</si>
  <si>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</si>
  <si>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</si>
  <si>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</si>
  <si>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</si>
  <si>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</si>
  <si>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</si>
  <si>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</si>
  <si>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</si>
  <si>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</si>
  <si>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</si>
  <si>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</si>
  <si>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</si>
  <si>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</si>
  <si>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</si>
  <si>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</si>
  <si>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</si>
  <si>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</si>
  <si>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</si>
  <si>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</si>
  <si>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</si>
  <si>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</si>
  <si>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</si>
  <si>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</si>
  <si>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</si>
  <si>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</si>
  <si>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</si>
  <si>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</si>
  <si>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</si>
  <si>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</si>
  <si>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</si>
  <si>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</si>
  <si>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</si>
  <si>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</si>
  <si>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</si>
  <si>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</si>
  <si>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</si>
  <si>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</si>
  <si>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</si>
  <si>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</si>
  <si>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</si>
  <si>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</si>
  <si>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</si>
  <si>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</si>
  <si>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</si>
  <si>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</si>
  <si>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</si>
  <si>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</si>
  <si>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</si>
  <si>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</si>
  <si>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</si>
  <si>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</si>
  <si>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</si>
  <si>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</si>
  <si>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</si>
  <si>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</si>
  <si>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</si>
  <si>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</si>
  <si>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</si>
  <si>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</si>
  <si>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</si>
  <si>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</si>
  <si>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</si>
  <si>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</si>
  <si>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</si>
  <si>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</si>
  <si>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</si>
  <si>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</si>
  <si>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</si>
  <si>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</si>
  <si>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</si>
  <si>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</si>
  <si>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</si>
  <si>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</si>
  <si>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</si>
  <si>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</si>
  <si>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</si>
  <si>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</si>
  <si>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</si>
  <si>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</si>
  <si>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</si>
  <si>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</si>
  <si>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</si>
  <si>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</si>
  <si>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</si>
  <si>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</si>
  <si>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</si>
  <si>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</si>
  <si>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</si>
  <si>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</si>
  <si>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</si>
  <si>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</si>
  <si>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</si>
  <si>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</si>
  <si>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</si>
  <si>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</si>
  <si>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</si>
  <si>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</si>
  <si>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</si>
  <si>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</si>
  <si>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</si>
  <si>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</si>
  <si>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</si>
  <si>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</si>
  <si>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</si>
  <si>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</si>
  <si>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</si>
  <si>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</si>
  <si>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</si>
  <si>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</si>
  <si>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</si>
  <si>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</si>
  <si>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</si>
  <si>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</si>
  <si>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</si>
  <si>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</si>
  <si>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</si>
  <si>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</si>
  <si>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</si>
  <si>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</si>
  <si>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</si>
  <si>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</si>
  <si>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</si>
  <si>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</si>
  <si>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</si>
  <si>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</si>
  <si>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</si>
  <si>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</si>
  <si>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</si>
  <si>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</si>
  <si>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</si>
  <si>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</si>
  <si>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</si>
  <si>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</si>
  <si>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</si>
  <si>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</si>
  <si>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</si>
  <si>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</si>
  <si>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</si>
  <si>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</si>
  <si>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</si>
  <si>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</si>
  <si>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</si>
  <si>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</si>
  <si>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</si>
  <si>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</si>
  <si>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</si>
  <si>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</si>
  <si>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</si>
  <si>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</si>
  <si>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</si>
  <si>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</si>
  <si>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</si>
  <si>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</si>
  <si>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</si>
  <si>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</si>
  <si>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</si>
  <si>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</si>
  <si>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</si>
  <si>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</si>
  <si>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</si>
  <si>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</si>
  <si>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</si>
  <si>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</si>
  <si>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</si>
  <si>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</si>
  <si>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</si>
  <si>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</si>
  <si>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</si>
  <si>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</si>
  <si>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</si>
  <si>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</si>
  <si>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</si>
  <si>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</si>
  <si>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</si>
  <si>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</si>
  <si>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</si>
  <si>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</si>
  <si>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</si>
  <si>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</si>
  <si>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</si>
  <si>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</si>
  <si>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</si>
  <si>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</si>
  <si>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</si>
  <si>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</si>
  <si>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</si>
  <si>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</si>
  <si>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</si>
  <si>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</si>
  <si>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</si>
  <si>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</si>
  <si>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</si>
  <si>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</si>
  <si>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</si>
  <si>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</si>
  <si>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</si>
  <si>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</si>
  <si>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</si>
  <si>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</si>
  <si>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</si>
  <si>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</si>
  <si>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</si>
  <si>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</si>
  <si>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</si>
  <si>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</si>
  <si>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</si>
  <si>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</si>
  <si>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</si>
  <si>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</si>
  <si>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</si>
  <si>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</si>
  <si>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</si>
  <si>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</si>
  <si>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</si>
  <si>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</si>
  <si>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</si>
  <si>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</si>
  <si>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</si>
  <si>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</si>
  <si>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</si>
  <si>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</si>
  <si>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</si>
  <si>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</si>
  <si>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</si>
  <si>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</si>
  <si>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</si>
  <si>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</si>
  <si>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</si>
  <si>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</si>
  <si>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</si>
  <si>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</si>
  <si>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</si>
  <si>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</si>
  <si>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</si>
  <si>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</si>
  <si>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</si>
  <si>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</si>
  <si>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</si>
  <si>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</si>
  <si>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</si>
  <si>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</si>
  <si>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</si>
  <si>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</si>
  <si>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</si>
  <si>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</si>
  <si>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</si>
  <si>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</si>
  <si>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</si>
  <si>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</si>
  <si>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</si>
  <si>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</si>
  <si>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</si>
  <si>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</si>
  <si>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</si>
  <si>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</si>
  <si>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</si>
  <si>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</si>
  <si>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</si>
  <si>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</si>
  <si>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</si>
  <si>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</si>
  <si>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</si>
  <si>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</si>
  <si>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</si>
  <si>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</si>
  <si>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</si>
  <si>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</si>
  <si>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</si>
  <si>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</si>
  <si>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</si>
  <si>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</si>
  <si>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</si>
  <si>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</si>
  <si>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</si>
  <si>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</si>
  <si>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</si>
  <si>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</si>
  <si>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</si>
  <si>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</si>
  <si>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</si>
  <si>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</si>
  <si>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</si>
  <si>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</si>
  <si>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</si>
  <si>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</si>
  <si>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</si>
  <si>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</si>
  <si>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</si>
  <si>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</si>
  <si>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</si>
  <si>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</si>
  <si>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</si>
  <si>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</si>
  <si>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</si>
  <si>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</si>
  <si>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</si>
  <si>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</si>
  <si>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</si>
  <si>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</si>
  <si>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</si>
  <si>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</si>
  <si>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</si>
  <si>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</si>
  <si>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</si>
  <si>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</si>
  <si>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</si>
  <si>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</si>
  <si>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</si>
  <si>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</si>
  <si>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</si>
  <si>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</si>
  <si>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</si>
  <si>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</si>
  <si>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</si>
  <si>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</si>
  <si>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</si>
  <si>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</si>
  <si>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</si>
  <si>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</si>
  <si>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</si>
  <si>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</si>
  <si>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</si>
  <si>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</si>
  <si>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</si>
  <si>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</si>
  <si>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</si>
  <si>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</si>
  <si>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</si>
  <si>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</si>
  <si>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</si>
  <si>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</si>
  <si>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</si>
  <si>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</si>
  <si>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</si>
  <si>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</si>
  <si>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</si>
  <si>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</si>
  <si>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</si>
  <si>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</si>
  <si>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</si>
  <si>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</si>
  <si>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</si>
  <si>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</si>
  <si>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</si>
  <si>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</si>
  <si>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</si>
  <si>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</si>
  <si>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</si>
  <si>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</si>
  <si>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</si>
  <si>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</si>
  <si>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</si>
  <si>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</si>
  <si>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</si>
  <si>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</si>
  <si>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</si>
  <si>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</si>
  <si>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</si>
  <si>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</si>
  <si>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</si>
  <si>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</si>
  <si>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</si>
  <si>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</si>
  <si>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</si>
  <si>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</si>
  <si>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</si>
  <si>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</si>
  <si>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</si>
  <si>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</si>
  <si>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</si>
  <si>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</si>
  <si>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</si>
  <si>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</si>
  <si>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</si>
  <si>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</si>
  <si>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</si>
  <si>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</si>
  <si>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</si>
  <si>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</si>
  <si>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</si>
  <si>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</si>
  <si>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</si>
  <si>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</si>
  <si>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</si>
  <si>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</si>
  <si>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</si>
  <si>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</si>
  <si>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</si>
  <si>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</si>
  <si>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</si>
  <si>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</si>
  <si>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</si>
  <si>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</si>
  <si>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</si>
  <si>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</si>
  <si>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</si>
  <si>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</si>
  <si>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</si>
  <si>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</si>
  <si>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</si>
  <si>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</si>
  <si>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</si>
  <si>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</si>
  <si>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</si>
  <si>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</si>
  <si>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</si>
  <si>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</si>
  <si>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</si>
  <si>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</si>
  <si>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</si>
  <si>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</si>
  <si>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</si>
  <si>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</si>
  <si>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</si>
  <si>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</si>
  <si>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</si>
  <si>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</si>
  <si>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</si>
  <si>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</si>
  <si>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</si>
  <si>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</si>
  <si>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</si>
  <si>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</si>
  <si>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</si>
  <si>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</si>
  <si>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</si>
  <si>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</si>
  <si>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</si>
  <si>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</si>
  <si>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</si>
  <si>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</si>
  <si>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</si>
  <si>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</si>
  <si>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</si>
  <si>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</si>
  <si>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</si>
  <si>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</si>
  <si>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</si>
  <si>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</si>
  <si>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</si>
  <si>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</si>
  <si>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</si>
  <si>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</si>
  <si>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</si>
  <si>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</si>
  <si>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</si>
  <si>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</si>
  <si>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</si>
  <si>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</si>
  <si>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</si>
  <si>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</si>
  <si>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</si>
  <si>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</si>
  <si>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</si>
  <si>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</si>
  <si>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</si>
  <si>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</si>
  <si>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</si>
  <si>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</si>
  <si>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</si>
  <si>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</si>
  <si>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</si>
  <si>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</si>
  <si>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</si>
  <si>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</si>
  <si>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</si>
  <si>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</si>
  <si>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</si>
  <si>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</si>
  <si>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</si>
  <si>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</si>
  <si>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独立行政法人国立病院機構米子医療センター</t>
    <phoneticPr fontId="3"/>
  </si>
  <si>
    <t>〒683-0006 米子市車尾４丁目１７番１号</t>
    <phoneticPr fontId="3"/>
  </si>
  <si>
    <t>〇</t>
  </si>
  <si>
    <t>複数の診療科で活用</t>
  </si>
  <si>
    <t>呼吸器内科</t>
  </si>
  <si>
    <t>感染症内科</t>
  </si>
  <si>
    <t>急性期一般入院料１</t>
  </si>
  <si>
    <t>ＤＰＣ標準病院群</t>
  </si>
  <si>
    <t>有</t>
  </si>
  <si>
    <t>看護必要度Ⅰ</t>
    <phoneticPr fontId="3"/>
  </si>
  <si>
    <t>３階病棟</t>
  </si>
  <si>
    <t>急性期機能</t>
  </si>
  <si>
    <t>血液内科</t>
  </si>
  <si>
    <t>呼吸器外科</t>
  </si>
  <si>
    <t>４階病棟</t>
  </si>
  <si>
    <t>外科</t>
  </si>
  <si>
    <t>泌尿器科</t>
  </si>
  <si>
    <t>５階病棟</t>
  </si>
  <si>
    <t>整形外科</t>
  </si>
  <si>
    <t>６階病棟</t>
  </si>
  <si>
    <t>消化器内科（胃腸内科）</t>
  </si>
  <si>
    <t>内科</t>
  </si>
  <si>
    <t>７階病棟</t>
  </si>
  <si>
    <t>緩和ケア病棟入院料１</t>
  </si>
  <si>
    <t>-</t>
    <phoneticPr fontId="3"/>
  </si>
  <si>
    <t>８階病棟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</si>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</sst>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1051</v>
      </c>
      <c r="N9" s="282" t="s">
        <v>1054</v>
      </c>
      <c r="O9" s="282" t="s">
        <v>1056</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1051</v>
      </c>
      <c r="N22" s="282" t="s">
        <v>1054</v>
      </c>
      <c r="O22" s="282" t="s">
        <v>1056</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1051</v>
      </c>
      <c r="N35" s="282" t="s">
        <v>1054</v>
      </c>
      <c r="O35" s="282" t="s">
        <v>1056</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1051</v>
      </c>
      <c r="N44" s="282" t="s">
        <v>1054</v>
      </c>
      <c r="O44" s="282" t="s">
        <v>1056</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1051</v>
      </c>
      <c r="N89" s="262" t="s">
        <v>1054</v>
      </c>
      <c r="O89" s="262" t="s">
        <v>1056</v>
      </c>
      <c r="P89" s="262" t="s">
        <v>1059</v>
      </c>
      <c r="Q89" s="262" t="s">
        <v>1062</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1063</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1051</v>
      </c>
      <c r="N97" s="66" t="s">
        <v>1054</v>
      </c>
      <c r="O97" s="66" t="s">
        <v>1056</v>
      </c>
      <c r="P97" s="66" t="s">
        <v>1059</v>
      </c>
      <c r="Q97" s="66" t="s">
        <v>1062</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1063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270</v>
      </c>
      <c r="K99" s="237" t="str">
        <f>IF(OR(COUNTIF(L99:Q99,"未確認")&gt;0,COUNTIF(L99:Q99,"~*")&gt;0),"※","")</f>
        <v/>
      </c>
      <c r="L99" s="258">
        <v>50</v>
      </c>
      <c r="M99" s="258">
        <v>50</v>
      </c>
      <c r="N99" s="258">
        <v>50</v>
      </c>
      <c r="O99" s="258">
        <v>50</v>
      </c>
      <c r="P99" s="258">
        <v>50</v>
      </c>
      <c r="Q99" s="258">
        <v>20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270</v>
      </c>
      <c r="K101" s="237" t="str">
        <f>IF(OR(COUNTIF(L101:Q101,"未確認")&gt;0,COUNTIF(L101:Q101,"~*")&gt;0),"※","")</f>
        <v/>
      </c>
      <c r="L101" s="258">
        <v>50</v>
      </c>
      <c r="M101" s="258">
        <v>50</v>
      </c>
      <c r="N101" s="258">
        <v>50</v>
      </c>
      <c r="O101" s="258">
        <v>50</v>
      </c>
      <c r="P101" s="258">
        <v>50</v>
      </c>
      <c r="Q101" s="258">
        <v>20</v>
      </c>
    </row>
    <row r="102" spans="1:22" s="83" customFormat="1" ht="34.5" customHeight="1">
      <c r="A102" s="244" t="s">
        <v>610</v>
      </c>
      <c r="B102" s="84"/>
      <c r="C102" s="377"/>
      <c r="D102" s="379"/>
      <c r="E102" s="317" t="s">
        <v>612</v>
      </c>
      <c r="F102" s="318"/>
      <c r="G102" s="318"/>
      <c r="H102" s="319"/>
      <c r="I102" s="420"/>
      <c r="J102" s="256">
        <f t="shared" si="0"/>
        <v>270</v>
      </c>
      <c r="K102" s="237" t="str">
        <f t="shared" ref="K102:K111" si="1">IF(OR(COUNTIF(L101:Q101,"未確認")&gt;0,COUNTIF(L101:Q101,"~*")&gt;0),"※","")</f>
        <v/>
      </c>
      <c r="L102" s="258">
        <v>50</v>
      </c>
      <c r="M102" s="258">
        <v>50</v>
      </c>
      <c r="N102" s="258">
        <v>50</v>
      </c>
      <c r="O102" s="258">
        <v>50</v>
      </c>
      <c r="P102" s="258">
        <v>50</v>
      </c>
      <c r="Q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66" t="s">
        <v>1056</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1063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1049</v>
      </c>
      <c r="N121" s="98" t="s">
        <v>1052</v>
      </c>
      <c r="O121" s="98" t="s">
        <v>1055</v>
      </c>
      <c r="P121" s="98" t="s">
        <v>1057</v>
      </c>
      <c r="Q121" s="98" t="s">
        <v>1058</v>
      </c>
    </row>
    <row r="122" spans="1:22" s="83" customFormat="1" ht="40.5" customHeight="1">
      <c r="A122" s="244" t="s">
        <v>619</v>
      </c>
      <c r="B122" s="1"/>
      <c r="C122" s="295"/>
      <c r="D122" s="297"/>
      <c r="E122" s="396"/>
      <c r="F122" s="418"/>
      <c r="G122" s="418"/>
      <c r="H122" s="397"/>
      <c r="I122" s="354"/>
      <c r="J122" s="101"/>
      <c r="K122" s="102"/>
      <c r="L122" s="98" t="s">
        <v>1042</v>
      </c>
      <c r="M122" s="98" t="s">
        <v>1050</v>
      </c>
      <c r="N122" s="98" t="s">
        <v>1050</v>
      </c>
      <c r="O122" s="98" t="s">
        <v>1053</v>
      </c>
      <c r="P122" s="98" t="s">
        <v>1052</v>
      </c>
      <c r="Q122" s="98" t="s">
        <v>1050</v>
      </c>
    </row>
    <row r="123" spans="1:22" s="83" customFormat="1" ht="40.5" customHeight="1">
      <c r="A123" s="244" t="s">
        <v>620</v>
      </c>
      <c r="B123" s="1"/>
      <c r="C123" s="289"/>
      <c r="D123" s="290"/>
      <c r="E123" s="377"/>
      <c r="F123" s="378"/>
      <c r="G123" s="378"/>
      <c r="H123" s="379"/>
      <c r="I123" s="341"/>
      <c r="J123" s="105"/>
      <c r="K123" s="106"/>
      <c r="L123" s="98" t="s">
        <v>534</v>
      </c>
      <c r="M123" s="98" t="s">
        <v>1041</v>
      </c>
      <c r="N123" s="98" t="s">
        <v>1053</v>
      </c>
      <c r="O123" s="98" t="s">
        <v>1041</v>
      </c>
      <c r="P123" s="98" t="s">
        <v>1058</v>
      </c>
      <c r="Q123" s="98" t="s">
        <v>1053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66" t="s">
        <v>1056</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1063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c r="Q131" s="98" t="s">
        <v>1060</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50</v>
      </c>
      <c r="P132" s="82">
        <v>50</v>
      </c>
      <c r="Q132" s="82">
        <v>20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66" t="s">
        <v>1056</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1063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539</v>
      </c>
      <c r="K145" s="264" t="str">
        <f t="shared" ref="K145:K176" si="3">IF(OR(COUNTIF(L145:Q145,"未確認")&gt;0,COUNTIF(L145:Q145,"~*")&gt;0),"※","")</f>
        <v/>
      </c>
      <c r="L145" s="117">
        <v>84</v>
      </c>
      <c r="M145" s="117">
        <v>71</v>
      </c>
      <c r="N145" s="117">
        <v>137</v>
      </c>
      <c r="O145" s="117">
        <v>107</v>
      </c>
      <c r="P145" s="117">
        <v>140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42</v>
      </c>
      <c r="K192" s="264" t="str">
        <f t="shared" si="5"/>
        <v/>
      </c>
      <c r="L192" s="117">
        <v>42</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28</v>
      </c>
      <c r="K210" s="264" t="str">
        <f t="shared" si="7"/>
        <v/>
      </c>
      <c r="L210" s="117">
        <v>0</v>
      </c>
      <c r="M210" s="117">
        <v>0</v>
      </c>
      <c r="N210" s="117">
        <v>0</v>
      </c>
      <c r="O210" s="117">
        <v>0</v>
      </c>
      <c r="P210" s="117">
        <v>0</v>
      </c>
      <c r="Q210" s="117">
        <v>28</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66" t="s">
        <v>1056</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1063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66" t="s">
        <v>1056</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1063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66" t="s">
        <v>1056</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1063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66" t="s">
        <v>1056</v>
      </c>
      <c r="P253" s="66" t="s">
        <v>1059</v>
      </c>
      <c r="Q253" s="66" t="s">
        <v>1062</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1063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66" t="s">
        <v>1056</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1063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214</v>
      </c>
      <c r="K269" s="81" t="str">
        <f t="shared" si="8"/>
        <v/>
      </c>
      <c r="L269" s="147">
        <v>40</v>
      </c>
      <c r="M269" s="147">
        <v>37</v>
      </c>
      <c r="N269" s="147">
        <v>44</v>
      </c>
      <c r="O269" s="147">
        <v>36</v>
      </c>
      <c r="P269" s="147">
        <v>37</v>
      </c>
      <c r="Q269" s="147">
        <v>20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8.2000000000000011</v>
      </c>
      <c r="K274" s="81" t="str">
        <f t="shared" si="8"/>
        <v/>
      </c>
      <c r="L274" s="148">
        <v>1.6</v>
      </c>
      <c r="M274" s="148">
        <v>1.7</v>
      </c>
      <c r="N274" s="148">
        <v>0.8</v>
      </c>
      <c r="O274" s="148">
        <v>1.7</v>
      </c>
      <c r="P274" s="148">
        <v>1.6</v>
      </c>
      <c r="Q274" s="148">
        <v>0.8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23</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3.6</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0.8</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8</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66" t="s">
        <v>1056</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1063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66" t="s">
        <v>1056</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1063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c r="O367" s="66" t="s">
        <v>1056</v>
      </c>
      <c r="P367" s="66" t="s">
        <v>1059</v>
      </c>
      <c r="Q367" s="66" t="s">
        <v>1062</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1063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66" t="s">
        <v>1056</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1063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5945</v>
      </c>
      <c r="K392" s="81" t="str">
        <f t="shared" ref="K392:K397" si="12">IF(OR(COUNTIF(L392:Q392,"未確認")&gt;0,COUNTIF(L392:Q392,"~*")&gt;0),"※","")</f>
        <v/>
      </c>
      <c r="L392" s="147">
        <v>1247</v>
      </c>
      <c r="M392" s="147">
        <v>831</v>
      </c>
      <c r="N392" s="147">
        <v>1401</v>
      </c>
      <c r="O392" s="147">
        <v>939</v>
      </c>
      <c r="P392" s="147">
        <v>1334</v>
      </c>
      <c r="Q392" s="147">
        <v>193</v>
      </c>
    </row>
    <row r="393" spans="1:22" s="83" customFormat="1" ht="34.5" customHeight="1">
      <c r="A393" s="249" t="s">
        <v>773</v>
      </c>
      <c r="B393" s="84"/>
      <c r="C393" s="370"/>
      <c r="D393" s="380"/>
      <c r="E393" s="320" t="s">
        <v>224</v>
      </c>
      <c r="F393" s="321"/>
      <c r="G393" s="321"/>
      <c r="H393" s="322"/>
      <c r="I393" s="343"/>
      <c r="J393" s="140">
        <f t="shared" si="11"/>
        <v>3114</v>
      </c>
      <c r="K393" s="81" t="str">
        <f t="shared" si="12"/>
        <v/>
      </c>
      <c r="L393" s="147">
        <v>294</v>
      </c>
      <c r="M393" s="147">
        <v>700</v>
      </c>
      <c r="N393" s="147">
        <v>1040</v>
      </c>
      <c r="O393" s="147">
        <v>410</v>
      </c>
      <c r="P393" s="147">
        <v>536</v>
      </c>
      <c r="Q393" s="147">
        <v>134</v>
      </c>
    </row>
    <row r="394" spans="1:22" s="83" customFormat="1" ht="34.5" customHeight="1">
      <c r="A394" s="250" t="s">
        <v>774</v>
      </c>
      <c r="B394" s="84"/>
      <c r="C394" s="370"/>
      <c r="D394" s="381"/>
      <c r="E394" s="320" t="s">
        <v>225</v>
      </c>
      <c r="F394" s="321"/>
      <c r="G394" s="321"/>
      <c r="H394" s="322"/>
      <c r="I394" s="343"/>
      <c r="J394" s="140">
        <f t="shared" si="11"/>
        <v>775</v>
      </c>
      <c r="K394" s="81" t="str">
        <f t="shared" si="12"/>
        <v/>
      </c>
      <c r="L394" s="147">
        <v>193</v>
      </c>
      <c r="M394" s="147">
        <v>3</v>
      </c>
      <c r="N394" s="147">
        <v>130</v>
      </c>
      <c r="O394" s="147">
        <v>212</v>
      </c>
      <c r="P394" s="147">
        <v>235</v>
      </c>
      <c r="Q394" s="147">
        <v>2</v>
      </c>
    </row>
    <row r="395" spans="1:22" s="83" customFormat="1" ht="34.5" customHeight="1">
      <c r="A395" s="250" t="s">
        <v>775</v>
      </c>
      <c r="B395" s="84"/>
      <c r="C395" s="370"/>
      <c r="D395" s="382"/>
      <c r="E395" s="320" t="s">
        <v>226</v>
      </c>
      <c r="F395" s="321"/>
      <c r="G395" s="321"/>
      <c r="H395" s="322"/>
      <c r="I395" s="343"/>
      <c r="J395" s="140">
        <f t="shared" si="11"/>
        <v>2056</v>
      </c>
      <c r="K395" s="81" t="str">
        <f t="shared" si="12"/>
        <v/>
      </c>
      <c r="L395" s="147">
        <v>760</v>
      </c>
      <c r="M395" s="147">
        <v>128</v>
      </c>
      <c r="N395" s="147">
        <v>231</v>
      </c>
      <c r="O395" s="147">
        <v>317</v>
      </c>
      <c r="P395" s="147">
        <v>563</v>
      </c>
      <c r="Q395" s="147">
        <v>57</v>
      </c>
    </row>
    <row r="396" spans="1:22" s="83" customFormat="1" ht="34.5" customHeight="1">
      <c r="A396" s="250" t="s">
        <v>776</v>
      </c>
      <c r="B396" s="1"/>
      <c r="C396" s="370"/>
      <c r="D396" s="320" t="s">
        <v>227</v>
      </c>
      <c r="E396" s="321"/>
      <c r="F396" s="321"/>
      <c r="G396" s="321"/>
      <c r="H396" s="322"/>
      <c r="I396" s="343"/>
      <c r="J396" s="140">
        <f t="shared" si="11"/>
        <v>79605</v>
      </c>
      <c r="K396" s="81" t="str">
        <f t="shared" si="12"/>
        <v/>
      </c>
      <c r="L396" s="147">
        <v>14913</v>
      </c>
      <c r="M396" s="147">
        <v>13695</v>
      </c>
      <c r="N396" s="147">
        <v>15471</v>
      </c>
      <c r="O396" s="147">
        <v>15022</v>
      </c>
      <c r="P396" s="147">
        <v>14837</v>
      </c>
      <c r="Q396" s="147">
        <v>5667</v>
      </c>
    </row>
    <row r="397" spans="1:22" s="83" customFormat="1" ht="34.5" customHeight="1">
      <c r="A397" s="250" t="s">
        <v>777</v>
      </c>
      <c r="B397" s="119"/>
      <c r="C397" s="370"/>
      <c r="D397" s="320" t="s">
        <v>228</v>
      </c>
      <c r="E397" s="321"/>
      <c r="F397" s="321"/>
      <c r="G397" s="321"/>
      <c r="H397" s="322"/>
      <c r="I397" s="344"/>
      <c r="J397" s="140">
        <f t="shared" si="11"/>
        <v>5747</v>
      </c>
      <c r="K397" s="81" t="str">
        <f t="shared" si="12"/>
        <v/>
      </c>
      <c r="L397" s="147">
        <v>1209</v>
      </c>
      <c r="M397" s="147">
        <v>794</v>
      </c>
      <c r="N397" s="147">
        <v>1361</v>
      </c>
      <c r="O397" s="147">
        <v>907</v>
      </c>
      <c r="P397" s="147">
        <v>1300</v>
      </c>
      <c r="Q397" s="147">
        <v>176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66" t="s">
        <v>1056</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1063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5945</v>
      </c>
      <c r="K405" s="81" t="str">
        <f t="shared" ref="K405:K422" si="14">IF(OR(COUNTIF(L405:Q405,"未確認")&gt;0,COUNTIF(L405:Q405,"~*")&gt;0),"※","")</f>
        <v/>
      </c>
      <c r="L405" s="147">
        <v>1247</v>
      </c>
      <c r="M405" s="147">
        <v>831</v>
      </c>
      <c r="N405" s="147">
        <v>1401</v>
      </c>
      <c r="O405" s="147">
        <v>939</v>
      </c>
      <c r="P405" s="147">
        <v>1334</v>
      </c>
      <c r="Q405" s="147">
        <v>193</v>
      </c>
    </row>
    <row r="406" spans="1:22" s="83" customFormat="1" ht="34.5" customHeight="1">
      <c r="A406" s="251" t="s">
        <v>779</v>
      </c>
      <c r="B406" s="119"/>
      <c r="C406" s="369"/>
      <c r="D406" s="375" t="s">
        <v>233</v>
      </c>
      <c r="E406" s="377" t="s">
        <v>234</v>
      </c>
      <c r="F406" s="378"/>
      <c r="G406" s="378"/>
      <c r="H406" s="379"/>
      <c r="I406" s="361"/>
      <c r="J406" s="140">
        <f t="shared" si="13"/>
        <v>534</v>
      </c>
      <c r="K406" s="81" t="str">
        <f t="shared" si="14"/>
        <v/>
      </c>
      <c r="L406" s="147">
        <v>92</v>
      </c>
      <c r="M406" s="147">
        <v>60</v>
      </c>
      <c r="N406" s="147">
        <v>101</v>
      </c>
      <c r="O406" s="147">
        <v>39</v>
      </c>
      <c r="P406" s="147">
        <v>155</v>
      </c>
      <c r="Q406" s="147">
        <v>87</v>
      </c>
    </row>
    <row r="407" spans="1:22" s="83" customFormat="1" ht="34.5" customHeight="1">
      <c r="A407" s="251" t="s">
        <v>780</v>
      </c>
      <c r="B407" s="119"/>
      <c r="C407" s="369"/>
      <c r="D407" s="369"/>
      <c r="E407" s="320" t="s">
        <v>235</v>
      </c>
      <c r="F407" s="321"/>
      <c r="G407" s="321"/>
      <c r="H407" s="322"/>
      <c r="I407" s="361"/>
      <c r="J407" s="140">
        <f t="shared" si="13"/>
        <v>5052</v>
      </c>
      <c r="K407" s="81" t="str">
        <f t="shared" si="14"/>
        <v/>
      </c>
      <c r="L407" s="147">
        <v>1060</v>
      </c>
      <c r="M407" s="147">
        <v>761</v>
      </c>
      <c r="N407" s="147">
        <v>1231</v>
      </c>
      <c r="O407" s="147">
        <v>821</v>
      </c>
      <c r="P407" s="147">
        <v>1099</v>
      </c>
      <c r="Q407" s="147">
        <v>80</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30</v>
      </c>
      <c r="M408" s="147">
        <v>6</v>
      </c>
      <c r="N408" s="147">
        <v>25</v>
      </c>
      <c r="O408" s="147">
        <v>23</v>
      </c>
      <c r="P408" s="147">
        <v>25</v>
      </c>
      <c r="Q408" s="147">
        <v>21</v>
      </c>
    </row>
    <row r="409" spans="1:22" s="83" customFormat="1" ht="34.5" customHeight="1">
      <c r="A409" s="251" t="s">
        <v>782</v>
      </c>
      <c r="B409" s="119"/>
      <c r="C409" s="369"/>
      <c r="D409" s="369"/>
      <c r="E409" s="317" t="s">
        <v>989</v>
      </c>
      <c r="F409" s="318"/>
      <c r="G409" s="318"/>
      <c r="H409" s="319"/>
      <c r="I409" s="361"/>
      <c r="J409" s="140">
        <f t="shared" si="13"/>
        <v>221</v>
      </c>
      <c r="K409" s="81" t="str">
        <f t="shared" si="14"/>
        <v/>
      </c>
      <c r="L409" s="147">
        <v>62</v>
      </c>
      <c r="M409" s="147">
        <v>4</v>
      </c>
      <c r="N409" s="147">
        <v>43</v>
      </c>
      <c r="O409" s="147">
        <v>54</v>
      </c>
      <c r="P409" s="147">
        <v>53</v>
      </c>
      <c r="Q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3</v>
      </c>
      <c r="M412" s="147">
        <v>0</v>
      </c>
      <c r="N412" s="147">
        <v>1</v>
      </c>
      <c r="O412" s="147">
        <v>2</v>
      </c>
      <c r="P412" s="147">
        <v>2</v>
      </c>
      <c r="Q412" s="147">
        <v>0</v>
      </c>
    </row>
    <row r="413" spans="1:22" s="83" customFormat="1" ht="34.5" customHeight="1">
      <c r="A413" s="251" t="s">
        <v>786</v>
      </c>
      <c r="B413" s="119"/>
      <c r="C413" s="369"/>
      <c r="D413" s="320" t="s">
        <v>251</v>
      </c>
      <c r="E413" s="321"/>
      <c r="F413" s="321"/>
      <c r="G413" s="321"/>
      <c r="H413" s="322"/>
      <c r="I413" s="361"/>
      <c r="J413" s="140">
        <f t="shared" si="13"/>
        <v>5747</v>
      </c>
      <c r="K413" s="81" t="str">
        <f t="shared" si="14"/>
        <v/>
      </c>
      <c r="L413" s="147">
        <v>1209</v>
      </c>
      <c r="M413" s="147">
        <v>794</v>
      </c>
      <c r="N413" s="147">
        <v>1361</v>
      </c>
      <c r="O413" s="147">
        <v>907</v>
      </c>
      <c r="P413" s="147">
        <v>1300</v>
      </c>
      <c r="Q413" s="147">
        <v>176</v>
      </c>
    </row>
    <row r="414" spans="1:22" s="83" customFormat="1" ht="34.5" customHeight="1">
      <c r="A414" s="251" t="s">
        <v>787</v>
      </c>
      <c r="B414" s="119"/>
      <c r="C414" s="369"/>
      <c r="D414" s="375" t="s">
        <v>240</v>
      </c>
      <c r="E414" s="377" t="s">
        <v>241</v>
      </c>
      <c r="F414" s="378"/>
      <c r="G414" s="378"/>
      <c r="H414" s="379"/>
      <c r="I414" s="361"/>
      <c r="J414" s="140">
        <f t="shared" si="13"/>
        <v>509</v>
      </c>
      <c r="K414" s="81" t="str">
        <f t="shared" si="14"/>
        <v/>
      </c>
      <c r="L414" s="147">
        <v>49</v>
      </c>
      <c r="M414" s="147">
        <v>54</v>
      </c>
      <c r="N414" s="147">
        <v>156</v>
      </c>
      <c r="O414" s="147">
        <v>44</v>
      </c>
      <c r="P414" s="147">
        <v>205</v>
      </c>
      <c r="Q414" s="147">
        <v>1</v>
      </c>
    </row>
    <row r="415" spans="1:22" s="83" customFormat="1" ht="34.5" customHeight="1">
      <c r="A415" s="251" t="s">
        <v>788</v>
      </c>
      <c r="B415" s="119"/>
      <c r="C415" s="369"/>
      <c r="D415" s="369"/>
      <c r="E415" s="320" t="s">
        <v>242</v>
      </c>
      <c r="F415" s="321"/>
      <c r="G415" s="321"/>
      <c r="H415" s="322"/>
      <c r="I415" s="361"/>
      <c r="J415" s="140">
        <f t="shared" si="13"/>
        <v>4249</v>
      </c>
      <c r="K415" s="81" t="str">
        <f t="shared" si="14"/>
        <v/>
      </c>
      <c r="L415" s="147">
        <v>930</v>
      </c>
      <c r="M415" s="147">
        <v>698</v>
      </c>
      <c r="N415" s="147">
        <v>1103</v>
      </c>
      <c r="O415" s="147">
        <v>553</v>
      </c>
      <c r="P415" s="147">
        <v>936</v>
      </c>
      <c r="Q415" s="147">
        <v>29</v>
      </c>
    </row>
    <row r="416" spans="1:22" s="83" customFormat="1" ht="34.5" customHeight="1">
      <c r="A416" s="251" t="s">
        <v>789</v>
      </c>
      <c r="B416" s="119"/>
      <c r="C416" s="369"/>
      <c r="D416" s="369"/>
      <c r="E416" s="320" t="s">
        <v>243</v>
      </c>
      <c r="F416" s="321"/>
      <c r="G416" s="321"/>
      <c r="H416" s="322"/>
      <c r="I416" s="361"/>
      <c r="J416" s="140">
        <f t="shared" si="13"/>
        <v>432</v>
      </c>
      <c r="K416" s="81" t="str">
        <f t="shared" si="14"/>
        <v/>
      </c>
      <c r="L416" s="147">
        <v>60</v>
      </c>
      <c r="M416" s="147">
        <v>8</v>
      </c>
      <c r="N416" s="147">
        <v>43</v>
      </c>
      <c r="O416" s="147">
        <v>262</v>
      </c>
      <c r="P416" s="147">
        <v>52</v>
      </c>
      <c r="Q416" s="147">
        <v>7</v>
      </c>
    </row>
    <row r="417" spans="1:22" s="83" customFormat="1" ht="34.5" customHeight="1">
      <c r="A417" s="251" t="s">
        <v>790</v>
      </c>
      <c r="B417" s="119"/>
      <c r="C417" s="369"/>
      <c r="D417" s="369"/>
      <c r="E417" s="320" t="s">
        <v>244</v>
      </c>
      <c r="F417" s="321"/>
      <c r="G417" s="321"/>
      <c r="H417" s="322"/>
      <c r="I417" s="361"/>
      <c r="J417" s="140">
        <f t="shared" si="13"/>
        <v>116</v>
      </c>
      <c r="K417" s="81" t="str">
        <f t="shared" si="14"/>
        <v/>
      </c>
      <c r="L417" s="147">
        <v>47</v>
      </c>
      <c r="M417" s="147">
        <v>1</v>
      </c>
      <c r="N417" s="147">
        <v>21</v>
      </c>
      <c r="O417" s="147">
        <v>23</v>
      </c>
      <c r="P417" s="147">
        <v>21</v>
      </c>
      <c r="Q417" s="147">
        <v>3</v>
      </c>
    </row>
    <row r="418" spans="1:22" s="83" customFormat="1" ht="34.5" customHeight="1">
      <c r="A418" s="251" t="s">
        <v>791</v>
      </c>
      <c r="B418" s="119"/>
      <c r="C418" s="369"/>
      <c r="D418" s="369"/>
      <c r="E418" s="320" t="s">
        <v>245</v>
      </c>
      <c r="F418" s="321"/>
      <c r="G418" s="321"/>
      <c r="H418" s="322"/>
      <c r="I418" s="361"/>
      <c r="J418" s="140">
        <f t="shared" si="13"/>
        <v>46</v>
      </c>
      <c r="K418" s="81" t="str">
        <f t="shared" si="14"/>
        <v/>
      </c>
      <c r="L418" s="147">
        <v>16</v>
      </c>
      <c r="M418" s="147">
        <v>1</v>
      </c>
      <c r="N418" s="147">
        <v>13</v>
      </c>
      <c r="O418" s="147">
        <v>8</v>
      </c>
      <c r="P418" s="147">
        <v>7</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30</v>
      </c>
      <c r="M420" s="147">
        <v>3</v>
      </c>
      <c r="N420" s="147">
        <v>9</v>
      </c>
      <c r="O420" s="147">
        <v>14</v>
      </c>
      <c r="P420" s="147">
        <v>20</v>
      </c>
      <c r="Q420" s="147">
        <v>4</v>
      </c>
    </row>
    <row r="421" spans="1:22" s="83" customFormat="1" ht="34.5" customHeight="1">
      <c r="A421" s="251" t="s">
        <v>794</v>
      </c>
      <c r="B421" s="119"/>
      <c r="C421" s="369"/>
      <c r="D421" s="369"/>
      <c r="E421" s="320" t="s">
        <v>247</v>
      </c>
      <c r="F421" s="321"/>
      <c r="G421" s="321"/>
      <c r="H421" s="322"/>
      <c r="I421" s="361"/>
      <c r="J421" s="140">
        <f t="shared" si="13"/>
        <v>311</v>
      </c>
      <c r="K421" s="81" t="str">
        <f t="shared" si="14"/>
        <v/>
      </c>
      <c r="L421" s="147">
        <v>75</v>
      </c>
      <c r="M421" s="147">
        <v>29</v>
      </c>
      <c r="N421" s="147">
        <v>16</v>
      </c>
      <c r="O421" s="147">
        <v>3</v>
      </c>
      <c r="P421" s="147">
        <v>57</v>
      </c>
      <c r="Q421" s="147">
        <v>131</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2</v>
      </c>
      <c r="M422" s="147">
        <v>0</v>
      </c>
      <c r="N422" s="147">
        <v>0</v>
      </c>
      <c r="O422" s="147">
        <v>0</v>
      </c>
      <c r="P422" s="147">
        <v>2</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66" t="s">
        <v>1056</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1063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5238</v>
      </c>
      <c r="K430" s="193" t="str">
        <f>IF(OR(COUNTIF(L430:Q430,"未確認")&gt;0,COUNTIF(L430:Q430,"~*")&gt;0),"※","")</f>
        <v/>
      </c>
      <c r="L430" s="147">
        <v>1160</v>
      </c>
      <c r="M430" s="147">
        <v>740</v>
      </c>
      <c r="N430" s="147">
        <v>1205</v>
      </c>
      <c r="O430" s="147">
        <v>863</v>
      </c>
      <c r="P430" s="147">
        <v>1095</v>
      </c>
      <c r="Q430" s="147">
        <v>175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44</v>
      </c>
      <c r="K431" s="193" t="str">
        <f>IF(OR(COUNTIF(L431:Q431,"未確認")&gt;0,COUNTIF(L431:Q431,"~*")&gt;0),"※","")</f>
        <v/>
      </c>
      <c r="L431" s="147">
        <v>1</v>
      </c>
      <c r="M431" s="147">
        <v>28</v>
      </c>
      <c r="N431" s="147">
        <v>2</v>
      </c>
      <c r="O431" s="147">
        <v>1</v>
      </c>
      <c r="P431" s="147">
        <v>8</v>
      </c>
      <c r="Q431" s="147">
        <v>4</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78</v>
      </c>
      <c r="K432" s="193" t="str">
        <f>IF(OR(COUNTIF(L432:Q432,"未確認")&gt;0,COUNTIF(L432:Q432,"~*")&gt;0),"※","")</f>
        <v/>
      </c>
      <c r="L432" s="147">
        <v>34</v>
      </c>
      <c r="M432" s="147">
        <v>3</v>
      </c>
      <c r="N432" s="147">
        <v>6</v>
      </c>
      <c r="O432" s="147">
        <v>4</v>
      </c>
      <c r="P432" s="147">
        <v>23</v>
      </c>
      <c r="Q432" s="147">
        <v>8</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5116</v>
      </c>
      <c r="K433" s="193" t="str">
        <f>IF(OR(COUNTIF(L433:Q433,"未確認")&gt;0,COUNTIF(L433:Q433,"~*")&gt;0),"※","")</f>
        <v/>
      </c>
      <c r="L433" s="147">
        <v>1125</v>
      </c>
      <c r="M433" s="147">
        <v>709</v>
      </c>
      <c r="N433" s="147">
        <v>1197</v>
      </c>
      <c r="O433" s="147">
        <v>858</v>
      </c>
      <c r="P433" s="147">
        <v>1064</v>
      </c>
      <c r="Q433" s="147">
        <v>163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66" t="s">
        <v>1056</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1063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66" t="s">
        <v>1056</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1063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164</v>
      </c>
      <c r="K468" s="201" t="str">
        <f t="shared" ref="K468:K475" si="16">IF(OR(COUNTIF(L468:Q468,"未確認")&gt;0,COUNTIF(L468:Q468,"*")&gt;0),"※","")</f>
        <v>※</v>
      </c>
      <c r="L468" s="117" t="s">
        <v>541</v>
      </c>
      <c r="M468" s="117" t="s">
        <v>541</v>
      </c>
      <c r="N468" s="117">
        <v>79</v>
      </c>
      <c r="O468" s="117">
        <v>53</v>
      </c>
      <c r="P468" s="117">
        <v>32</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t="s">
        <v>541</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46</v>
      </c>
      <c r="K470" s="201" t="str">
        <f t="shared" si="16"/>
        <v/>
      </c>
      <c r="L470" s="117">
        <v>0</v>
      </c>
      <c r="M470" s="117">
        <v>0</v>
      </c>
      <c r="N470" s="117">
        <v>0</v>
      </c>
      <c r="O470" s="117">
        <v>46</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t="s">
        <v>541</v>
      </c>
      <c r="O476" s="117" t="s">
        <v>541</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61</v>
      </c>
      <c r="K477" s="201" t="str">
        <f t="shared" ref="K477:K496" si="18">IF(OR(COUNTIF(L477:Q477,"未確認")&gt;0,COUNTIF(L477:Q477,"*")&gt;0),"※","")</f>
        <v/>
      </c>
      <c r="L477" s="117">
        <v>0</v>
      </c>
      <c r="M477" s="117">
        <v>0</v>
      </c>
      <c r="N477" s="117">
        <v>35</v>
      </c>
      <c r="O477" s="117">
        <v>0</v>
      </c>
      <c r="P477" s="117">
        <v>26</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23</v>
      </c>
      <c r="K478" s="201" t="str">
        <f t="shared" si="18"/>
        <v>※</v>
      </c>
      <c r="L478" s="117">
        <v>0</v>
      </c>
      <c r="M478" s="117" t="s">
        <v>541</v>
      </c>
      <c r="N478" s="117">
        <v>23</v>
      </c>
      <c r="O478" s="117" t="s">
        <v>541</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13</v>
      </c>
      <c r="K480" s="201" t="str">
        <f t="shared" si="18"/>
        <v>※</v>
      </c>
      <c r="L480" s="117">
        <v>0</v>
      </c>
      <c r="M480" s="117">
        <v>0</v>
      </c>
      <c r="N480" s="117">
        <v>13</v>
      </c>
      <c r="O480" s="117" t="s">
        <v>541</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102</v>
      </c>
      <c r="K481" s="201" t="str">
        <f t="shared" si="18"/>
        <v>※</v>
      </c>
      <c r="L481" s="117">
        <v>0</v>
      </c>
      <c r="M481" s="117">
        <v>0</v>
      </c>
      <c r="N481" s="117">
        <v>57</v>
      </c>
      <c r="O481" s="117">
        <v>45</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t="s">
        <v>541</v>
      </c>
      <c r="O482" s="117" t="s">
        <v>541</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43</v>
      </c>
      <c r="K483" s="201" t="str">
        <f t="shared" si="18"/>
        <v/>
      </c>
      <c r="L483" s="117">
        <v>0</v>
      </c>
      <c r="M483" s="117">
        <v>0</v>
      </c>
      <c r="N483" s="117">
        <v>0</v>
      </c>
      <c r="O483" s="117">
        <v>43</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34</v>
      </c>
      <c r="K490" s="201" t="str">
        <f t="shared" si="18"/>
        <v>※</v>
      </c>
      <c r="L490" s="117">
        <v>0</v>
      </c>
      <c r="M490" s="117">
        <v>0</v>
      </c>
      <c r="N490" s="117">
        <v>34</v>
      </c>
      <c r="O490" s="117">
        <v>0</v>
      </c>
      <c r="P490" s="117" t="s">
        <v>541</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14</v>
      </c>
      <c r="K491" s="201" t="str">
        <f t="shared" si="18"/>
        <v/>
      </c>
      <c r="L491" s="117">
        <v>0</v>
      </c>
      <c r="M491" s="117">
        <v>0</v>
      </c>
      <c r="N491" s="117">
        <v>14</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21</v>
      </c>
      <c r="K496" s="201" t="str">
        <f t="shared" si="18"/>
        <v>※</v>
      </c>
      <c r="L496" s="117">
        <v>0</v>
      </c>
      <c r="M496" s="117">
        <v>0</v>
      </c>
      <c r="N496" s="117">
        <v>21</v>
      </c>
      <c r="O496" s="117">
        <v>0</v>
      </c>
      <c r="P496" s="117" t="s">
        <v>541</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66" t="s">
        <v>1056</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1063</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29</v>
      </c>
      <c r="K504" s="201" t="str">
        <f t="shared" ref="K504:K511" si="21">IF(OR(COUNTIF(L504:Q504,"未確認")&gt;0,COUNTIF(L504:Q504,"*")&gt;0),"※","")</f>
        <v/>
      </c>
      <c r="L504" s="117">
        <v>0</v>
      </c>
      <c r="M504" s="117">
        <v>0</v>
      </c>
      <c r="N504" s="117">
        <v>29</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95</v>
      </c>
      <c r="K505" s="201" t="str">
        <f t="shared" si="21"/>
        <v>※</v>
      </c>
      <c r="L505" s="117">
        <v>11</v>
      </c>
      <c r="M505" s="117">
        <v>13</v>
      </c>
      <c r="N505" s="117">
        <v>52</v>
      </c>
      <c r="O505" s="117" t="s">
        <v>541</v>
      </c>
      <c r="P505" s="117">
        <v>19</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117" t="s">
        <v>541</v>
      </c>
      <c r="Q507" s="117" t="s">
        <v>541</v>
      </c>
      <c r="R507" s="8"/>
      <c r="S507" s="8"/>
      <c r="T507" s="8"/>
      <c r="U507" s="8"/>
      <c r="V507" s="8"/>
    </row>
    <row r="508" spans="1:22" ht="84">
      <c r="A508" s="252" t="s">
        <v>839</v>
      </c>
      <c r="B508" s="204"/>
      <c r="C508" s="320" t="s">
        <v>316</v>
      </c>
      <c r="D508" s="321"/>
      <c r="E508" s="321"/>
      <c r="F508" s="321"/>
      <c r="G508" s="321"/>
      <c r="H508" s="322"/>
      <c r="I508" s="122" t="s">
        <v>317</v>
      </c>
      <c r="J508" s="116">
        <f t="shared" si="20"/>
        <v>56</v>
      </c>
      <c r="K508" s="201" t="str">
        <f t="shared" si="21"/>
        <v>※</v>
      </c>
      <c r="L508" s="117" t="s">
        <v>541</v>
      </c>
      <c r="M508" s="117">
        <v>46</v>
      </c>
      <c r="N508" s="117" t="s">
        <v>541</v>
      </c>
      <c r="O508" s="117">
        <v>0</v>
      </c>
      <c r="P508" s="117">
        <v>10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t="s">
        <v>541</v>
      </c>
      <c r="O509" s="117">
        <v>0</v>
      </c>
      <c r="P509" s="117" t="s">
        <v>541</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t="s">
        <v>541</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66" t="s">
        <v>1056</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1063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66" t="s">
        <v>1056</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1063</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66" t="s">
        <v>1056</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1063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66" t="s">
        <v>1056</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1063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t="s">
        <v>541</v>
      </c>
      <c r="M532" s="117">
        <v>0</v>
      </c>
      <c r="N532" s="117" t="s">
        <v>541</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v>
      </c>
      <c r="L535" s="117">
        <v>25</v>
      </c>
      <c r="M535" s="117" t="s">
        <v>541</v>
      </c>
      <c r="N535" s="117">
        <v>15</v>
      </c>
      <c r="O535" s="117" t="s">
        <v>541</v>
      </c>
      <c r="P535" s="117">
        <v>13</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c r="O543" s="66" t="s">
        <v>1056</v>
      </c>
      <c r="P543" s="66" t="s">
        <v>1059</v>
      </c>
      <c r="Q543" s="66" t="s">
        <v>1062</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1063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1061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58.7</v>
      </c>
      <c r="M560" s="211">
        <v>74.099999999999994</v>
      </c>
      <c r="N560" s="211">
        <v>58.6</v>
      </c>
      <c r="O560" s="211">
        <v>30.4</v>
      </c>
      <c r="P560" s="211">
        <v>36</v>
      </c>
      <c r="Q560" s="211" t="s">
        <v>533</v>
      </c>
    </row>
    <row r="561" spans="1:17" s="91" customFormat="1" ht="34.5" customHeight="1">
      <c r="A561" s="251" t="s">
        <v>871</v>
      </c>
      <c r="B561" s="119"/>
      <c r="C561" s="209"/>
      <c r="D561" s="331" t="s">
        <v>377</v>
      </c>
      <c r="E561" s="342"/>
      <c r="F561" s="342"/>
      <c r="G561" s="342"/>
      <c r="H561" s="332"/>
      <c r="I561" s="343"/>
      <c r="J561" s="207"/>
      <c r="K561" s="210"/>
      <c r="L561" s="211">
        <v>34.1</v>
      </c>
      <c r="M561" s="211">
        <v>66.3</v>
      </c>
      <c r="N561" s="211">
        <v>43.5</v>
      </c>
      <c r="O561" s="211">
        <v>16</v>
      </c>
      <c r="P561" s="211">
        <v>25.8</v>
      </c>
      <c r="Q561" s="211" t="s">
        <v>533</v>
      </c>
    </row>
    <row r="562" spans="1:17" s="91" customFormat="1" ht="34.5" customHeight="1">
      <c r="A562" s="251" t="s">
        <v>872</v>
      </c>
      <c r="B562" s="119"/>
      <c r="C562" s="209"/>
      <c r="D562" s="331" t="s">
        <v>992</v>
      </c>
      <c r="E562" s="342"/>
      <c r="F562" s="342"/>
      <c r="G562" s="342"/>
      <c r="H562" s="332"/>
      <c r="I562" s="343"/>
      <c r="J562" s="207"/>
      <c r="K562" s="210"/>
      <c r="L562" s="211">
        <v>24.8</v>
      </c>
      <c r="M562" s="211">
        <v>17</v>
      </c>
      <c r="N562" s="211">
        <v>31.9</v>
      </c>
      <c r="O562" s="211">
        <v>13.6</v>
      </c>
      <c r="P562" s="211">
        <v>15.9</v>
      </c>
      <c r="Q562" s="211" t="s">
        <v>533</v>
      </c>
    </row>
    <row r="563" spans="1:17" s="91" customFormat="1" ht="34.5" customHeight="1">
      <c r="A563" s="251" t="s">
        <v>873</v>
      </c>
      <c r="B563" s="119"/>
      <c r="C563" s="209"/>
      <c r="D563" s="331" t="s">
        <v>379</v>
      </c>
      <c r="E563" s="342"/>
      <c r="F563" s="342"/>
      <c r="G563" s="342"/>
      <c r="H563" s="332"/>
      <c r="I563" s="343"/>
      <c r="J563" s="207"/>
      <c r="K563" s="210"/>
      <c r="L563" s="211">
        <v>12.1</v>
      </c>
      <c r="M563" s="211">
        <v>44.1</v>
      </c>
      <c r="N563" s="211">
        <v>21.7</v>
      </c>
      <c r="O563" s="211">
        <v>6.3</v>
      </c>
      <c r="P563" s="211">
        <v>5.9</v>
      </c>
      <c r="Q563" s="211" t="s">
        <v>533</v>
      </c>
    </row>
    <row r="564" spans="1:17" s="91" customFormat="1" ht="34.5" customHeight="1">
      <c r="A564" s="251" t="s">
        <v>874</v>
      </c>
      <c r="B564" s="119"/>
      <c r="C564" s="209"/>
      <c r="D564" s="331" t="s">
        <v>380</v>
      </c>
      <c r="E564" s="342"/>
      <c r="F564" s="342"/>
      <c r="G564" s="342"/>
      <c r="H564" s="332"/>
      <c r="I564" s="343"/>
      <c r="J564" s="207"/>
      <c r="K564" s="210"/>
      <c r="L564" s="211">
        <v>0.4</v>
      </c>
      <c r="M564" s="211">
        <v>0</v>
      </c>
      <c r="N564" s="211">
        <v>16.2</v>
      </c>
      <c r="O564" s="211">
        <v>16.7</v>
      </c>
      <c r="P564" s="211">
        <v>2.7</v>
      </c>
      <c r="Q564" s="211" t="s">
        <v>533</v>
      </c>
    </row>
    <row r="565" spans="1:17" s="91" customFormat="1" ht="34.5" customHeight="1">
      <c r="A565" s="251" t="s">
        <v>875</v>
      </c>
      <c r="B565" s="119"/>
      <c r="C565" s="280"/>
      <c r="D565" s="331" t="s">
        <v>869</v>
      </c>
      <c r="E565" s="342"/>
      <c r="F565" s="342"/>
      <c r="G565" s="342"/>
      <c r="H565" s="332"/>
      <c r="I565" s="343"/>
      <c r="J565" s="207"/>
      <c r="K565" s="210"/>
      <c r="L565" s="211">
        <v>21.1</v>
      </c>
      <c r="M565" s="211">
        <v>1.3</v>
      </c>
      <c r="N565" s="211">
        <v>3.9</v>
      </c>
      <c r="O565" s="211">
        <v>2.8</v>
      </c>
      <c r="P565" s="211">
        <v>4.9000000000000004</v>
      </c>
      <c r="Q565" s="211" t="s">
        <v>533</v>
      </c>
    </row>
    <row r="566" spans="1:17" s="91" customFormat="1" ht="34.5" customHeight="1">
      <c r="A566" s="251" t="s">
        <v>876</v>
      </c>
      <c r="B566" s="119"/>
      <c r="C566" s="285"/>
      <c r="D566" s="331" t="s">
        <v>993</v>
      </c>
      <c r="E566" s="342"/>
      <c r="F566" s="342"/>
      <c r="G566" s="342"/>
      <c r="H566" s="332"/>
      <c r="I566" s="343"/>
      <c r="J566" s="213"/>
      <c r="K566" s="214"/>
      <c r="L566" s="211">
        <v>37.5</v>
      </c>
      <c r="M566" s="211">
        <v>48.7</v>
      </c>
      <c r="N566" s="211">
        <v>39.700000000000003</v>
      </c>
      <c r="O566" s="211">
        <v>24.6</v>
      </c>
      <c r="P566" s="211">
        <v>21.3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t="s">
        <v>533</v>
      </c>
    </row>
    <row r="569" spans="1:17"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t="s">
        <v>533</v>
      </c>
    </row>
    <row r="570" spans="1:17"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c r="Q570" s="211" t="s">
        <v>533</v>
      </c>
    </row>
    <row r="571" spans="1:17"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t="s">
        <v>533</v>
      </c>
    </row>
    <row r="573" spans="1:17"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t="s">
        <v>533</v>
      </c>
    </row>
    <row r="574" spans="1:17"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c r="O588" s="66" t="s">
        <v>1056</v>
      </c>
      <c r="P588" s="66" t="s">
        <v>1059</v>
      </c>
      <c r="Q588" s="66" t="s">
        <v>1062</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1063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v>0</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53</v>
      </c>
      <c r="K593" s="201" t="str">
        <f>IF(OR(COUNTIF(L593:Q593,"未確認")&gt;0,COUNTIF(L593:Q593,"*")&gt;0),"※","")</f>
        <v/>
      </c>
      <c r="L593" s="117">
        <v>14</v>
      </c>
      <c r="M593" s="117">
        <v>0</v>
      </c>
      <c r="N593" s="117">
        <v>11</v>
      </c>
      <c r="O593" s="117">
        <v>12</v>
      </c>
      <c r="P593" s="117">
        <v>16</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3046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282</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2501</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646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1313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66" t="s">
        <v>1056</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1063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85</v>
      </c>
      <c r="K613" s="201" t="str">
        <f t="shared" ref="K613:K623" si="29">IF(OR(COUNTIF(L613:Q613,"未確認")&gt;0,COUNTIF(L613:Q613,"*")&gt;0),"※","")</f>
        <v>※</v>
      </c>
      <c r="L613" s="117">
        <v>18</v>
      </c>
      <c r="M613" s="117" t="s">
        <v>541</v>
      </c>
      <c r="N613" s="117">
        <v>13</v>
      </c>
      <c r="O613" s="117">
        <v>28</v>
      </c>
      <c r="P613" s="117">
        <v>26</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70</v>
      </c>
      <c r="K621" s="201" t="str">
        <f t="shared" si="29"/>
        <v>※</v>
      </c>
      <c r="L621" s="117">
        <v>19</v>
      </c>
      <c r="M621" s="117" t="s">
        <v>541</v>
      </c>
      <c r="N621" s="117">
        <v>16</v>
      </c>
      <c r="O621" s="117">
        <v>15</v>
      </c>
      <c r="P621" s="117">
        <v>20</v>
      </c>
      <c r="Q621" s="117">
        <v>0</v>
      </c>
    </row>
    <row r="622" spans="1:22" s="118" customFormat="1" ht="70" customHeight="1">
      <c r="A622" s="252" t="s">
        <v>915</v>
      </c>
      <c r="B622" s="119"/>
      <c r="C622" s="320" t="s">
        <v>427</v>
      </c>
      <c r="D622" s="321"/>
      <c r="E622" s="321"/>
      <c r="F622" s="321"/>
      <c r="G622" s="321"/>
      <c r="H622" s="322"/>
      <c r="I622" s="122" t="s">
        <v>428</v>
      </c>
      <c r="J622" s="116">
        <f t="shared" si="28"/>
        <v>21</v>
      </c>
      <c r="K622" s="201" t="str">
        <f t="shared" si="29"/>
        <v/>
      </c>
      <c r="L622" s="117">
        <v>0</v>
      </c>
      <c r="M622" s="117">
        <v>0</v>
      </c>
      <c r="N622" s="117">
        <v>0</v>
      </c>
      <c r="O622" s="117">
        <v>21</v>
      </c>
      <c r="P622" s="117">
        <v>0</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c r="P623" s="117" t="s">
        <v>541</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66" t="s">
        <v>1056</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1063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19</v>
      </c>
      <c r="K631" s="201" t="str">
        <f t="shared" ref="K631:K638" si="31">IF(OR(COUNTIF(L631:Q631,"未確認")&gt;0,COUNTIF(L631:Q631,"*")&gt;0),"※","")</f>
        <v>※</v>
      </c>
      <c r="L631" s="117" t="s">
        <v>541</v>
      </c>
      <c r="M631" s="117">
        <v>19</v>
      </c>
      <c r="N631" s="117" t="s">
        <v>541</v>
      </c>
      <c r="O631" s="117" t="s">
        <v>541</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235</v>
      </c>
      <c r="K632" s="201" t="str">
        <f t="shared" si="31"/>
        <v/>
      </c>
      <c r="L632" s="117">
        <v>34</v>
      </c>
      <c r="M632" s="117">
        <v>48</v>
      </c>
      <c r="N632" s="117">
        <v>66</v>
      </c>
      <c r="O632" s="117">
        <v>50</v>
      </c>
      <c r="P632" s="117">
        <v>37</v>
      </c>
      <c r="Q632" s="117">
        <v>0</v>
      </c>
    </row>
    <row r="633" spans="1:22" s="118" customFormat="1" ht="56">
      <c r="A633" s="252" t="s">
        <v>919</v>
      </c>
      <c r="B633" s="119"/>
      <c r="C633" s="320" t="s">
        <v>436</v>
      </c>
      <c r="D633" s="321"/>
      <c r="E633" s="321"/>
      <c r="F633" s="321"/>
      <c r="G633" s="321"/>
      <c r="H633" s="322"/>
      <c r="I633" s="122" t="s">
        <v>437</v>
      </c>
      <c r="J633" s="116">
        <f t="shared" si="30"/>
        <v>88</v>
      </c>
      <c r="K633" s="201" t="str">
        <f t="shared" si="31"/>
        <v>※</v>
      </c>
      <c r="L633" s="117">
        <v>25</v>
      </c>
      <c r="M633" s="117" t="s">
        <v>541</v>
      </c>
      <c r="N633" s="117">
        <v>32</v>
      </c>
      <c r="O633" s="117">
        <v>11</v>
      </c>
      <c r="P633" s="117">
        <v>20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77</v>
      </c>
      <c r="K635" s="201" t="str">
        <f t="shared" si="31"/>
        <v>※</v>
      </c>
      <c r="L635" s="117" t="s">
        <v>541</v>
      </c>
      <c r="M635" s="117" t="s">
        <v>541</v>
      </c>
      <c r="N635" s="117">
        <v>63</v>
      </c>
      <c r="O635" s="117">
        <v>14</v>
      </c>
      <c r="P635" s="117" t="s">
        <v>541</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66" t="s">
        <v>1056</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1063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245</v>
      </c>
      <c r="K646" s="201" t="str">
        <f t="shared" ref="K646:K660" si="33">IF(OR(COUNTIF(L646:Q646,"未確認")&gt;0,COUNTIF(L646:Q646,"*")&gt;0),"※","")</f>
        <v/>
      </c>
      <c r="L646" s="117">
        <v>39</v>
      </c>
      <c r="M646" s="117">
        <v>37</v>
      </c>
      <c r="N646" s="117">
        <v>50</v>
      </c>
      <c r="O646" s="117">
        <v>79</v>
      </c>
      <c r="P646" s="117">
        <v>40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c r="P648" s="117" t="s">
        <v>541</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112</v>
      </c>
      <c r="K650" s="201" t="str">
        <f t="shared" si="33"/>
        <v>※</v>
      </c>
      <c r="L650" s="117" t="s">
        <v>541</v>
      </c>
      <c r="M650" s="117" t="s">
        <v>541</v>
      </c>
      <c r="N650" s="117">
        <v>12</v>
      </c>
      <c r="O650" s="117">
        <v>79</v>
      </c>
      <c r="P650" s="117">
        <v>21</v>
      </c>
      <c r="Q650" s="117">
        <v>0</v>
      </c>
    </row>
    <row r="651" spans="1:22" s="118" customFormat="1" ht="70" customHeight="1">
      <c r="A651" s="252" t="s">
        <v>930</v>
      </c>
      <c r="B651" s="84"/>
      <c r="C651" s="188"/>
      <c r="D651" s="221"/>
      <c r="E651" s="320" t="s">
        <v>942</v>
      </c>
      <c r="F651" s="321"/>
      <c r="G651" s="321"/>
      <c r="H651" s="322"/>
      <c r="I651" s="122" t="s">
        <v>460</v>
      </c>
      <c r="J651" s="116">
        <f t="shared" si="32"/>
        <v>27</v>
      </c>
      <c r="K651" s="201" t="str">
        <f t="shared" si="33"/>
        <v>※</v>
      </c>
      <c r="L651" s="117">
        <v>27</v>
      </c>
      <c r="M651" s="117">
        <v>0</v>
      </c>
      <c r="N651" s="117" t="s">
        <v>541</v>
      </c>
      <c r="O651" s="117">
        <v>0</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74</v>
      </c>
      <c r="K653" s="201" t="str">
        <f t="shared" si="33"/>
        <v>※</v>
      </c>
      <c r="L653" s="117" t="s">
        <v>541</v>
      </c>
      <c r="M653" s="117">
        <v>35</v>
      </c>
      <c r="N653" s="117">
        <v>28</v>
      </c>
      <c r="O653" s="117" t="s">
        <v>541</v>
      </c>
      <c r="P653" s="117">
        <v>11</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108</v>
      </c>
      <c r="K655" s="201" t="str">
        <f t="shared" si="33"/>
        <v>※</v>
      </c>
      <c r="L655" s="117">
        <v>27</v>
      </c>
      <c r="M655" s="117">
        <v>0</v>
      </c>
      <c r="N655" s="117" t="s">
        <v>541</v>
      </c>
      <c r="O655" s="117">
        <v>71</v>
      </c>
      <c r="P655" s="117">
        <v>10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82</v>
      </c>
      <c r="K657" s="201" t="str">
        <f t="shared" si="33"/>
        <v>※</v>
      </c>
      <c r="L657" s="117">
        <v>21</v>
      </c>
      <c r="M657" s="117">
        <v>0</v>
      </c>
      <c r="N657" s="117" t="s">
        <v>541</v>
      </c>
      <c r="O657" s="117">
        <v>61</v>
      </c>
      <c r="P657" s="117" t="s">
        <v>541</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66" t="s">
        <v>1056</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1063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66" t="s">
        <v>1056</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1063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66" t="s">
        <v>1056</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1063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66" t="s">
        <v>1056</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1063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13</v>
      </c>
      <c r="K707" s="201" t="str">
        <f>IF(OR(COUNTIF(L707:Q707,"未確認")&gt;0,COUNTIF(L707:Q707,"*")&gt;0),"※","")</f>
        <v>※</v>
      </c>
      <c r="L707" s="117">
        <v>0</v>
      </c>
      <c r="M707" s="117" t="s">
        <v>541</v>
      </c>
      <c r="N707" s="117">
        <v>13</v>
      </c>
      <c r="O707" s="117" t="s">
        <v>541</v>
      </c>
      <c r="P707" s="117">
        <v>0</v>
      </c>
      <c r="Q707" s="117">
        <v>0</v>
      </c>
    </row>
    <row r="708" spans="1:23" s="118" customFormat="1" ht="70" customHeight="1">
      <c r="A708" s="252" t="s">
        <v>970</v>
      </c>
      <c r="B708" s="119"/>
      <c r="C708" s="317" t="s">
        <v>1007</v>
      </c>
      <c r="D708" s="318"/>
      <c r="E708" s="318"/>
      <c r="F708" s="318"/>
      <c r="G708" s="318"/>
      <c r="H708" s="319"/>
      <c r="I708" s="122" t="s">
        <v>519</v>
      </c>
      <c r="J708" s="116" t="str">
        <f>IF(SUM(L708:Q708)=0,IF(COUNTIF(L708:Q708,"未確認")&gt;0,"未確認",IF(COUNTIF(L708:Q708,"~*")&gt;0,"*",SUM(L708:Q708))),SUM(L708:Q708))</f>
        <v>*</v>
      </c>
      <c r="K708" s="201" t="str">
        <f>IF(OR(COUNTIF(L708:Q708,"未確認")&gt;0,COUNTIF(L708:Q708,"*")&gt;0),"※","")</f>
        <v>※</v>
      </c>
      <c r="L708" s="117">
        <v>0</v>
      </c>
      <c r="M708" s="117" t="s">
        <v>541</v>
      </c>
      <c r="N708" s="117" t="s">
        <v>541</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t="str">
        <f>IF(SUM(L709:Q709)=0,IF(COUNTIF(L709:Q709,"未確認")&gt;0,"未確認",IF(COUNTIF(L709:Q709,"~*")&gt;0,"*",SUM(L709:Q709))),SUM(L709:Q709))</f>
        <v>*</v>
      </c>
      <c r="K709" s="201" t="str">
        <f>IF(OR(COUNTIF(L709:Q709,"未確認")&gt;0,COUNTIF(L709:Q709,"*")&gt;0),"※","")</f>
        <v>※</v>
      </c>
      <c r="L709" s="117">
        <v>0</v>
      </c>
      <c r="M709" s="117" t="s">
        <v>541</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84D1CD-8576-4E8A-8A28-BC3CD46B91B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