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8381FC7-CCAB-4E8E-AD37-16692522EDE0}"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<sst xmlns="http://schemas.openxmlformats.org/spreadsheetml/2006/main" count="3084" uniqueCount="1051">
  <si>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</si>
  <si>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</si>
  <si>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</si>
  <si>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</si>
  <si>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</si>
  <si>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</si>
  <si>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</si>
  <si>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</si>
  <si>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</si>
  <si>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</si>
  <si>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</si>
  <si>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</si>
  <si>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</si>
  <si>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</si>
  <si>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</si>
  <si>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</si>
  <si>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</si>
  <si>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</si>
  <si>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</si>
  <si>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</si>
  <si>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</si>
  <si>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</si>
  <si>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</si>
  <si>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</si>
  <si>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</si>
  <si>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</si>
  <si>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</si>
  <si>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</si>
  <si>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</si>
  <si>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</si>
  <si>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</si>
  <si>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</si>
  <si>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</si>
  <si>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</si>
  <si>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</si>
  <si>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</si>
  <si>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</si>
  <si>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</si>
  <si>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</si>
  <si>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</si>
  <si>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</si>
  <si>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</si>
  <si>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</si>
  <si>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</si>
  <si>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</si>
  <si>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</si>
  <si>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</si>
  <si>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</si>
  <si>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</si>
  <si>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</si>
  <si>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</si>
  <si>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</si>
  <si>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</si>
  <si>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</si>
  <si>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</si>
  <si>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</si>
  <si>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</si>
  <si>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</si>
  <si>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</si>
  <si>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</si>
  <si>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</si>
  <si>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</si>
  <si>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</si>
  <si>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</si>
  <si>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</si>
  <si>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</si>
  <si>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</si>
  <si>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</si>
  <si>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</si>
  <si>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</si>
  <si>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</si>
  <si>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</si>
  <si>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</si>
  <si>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</si>
  <si>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</si>
  <si>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</si>
  <si>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</si>
  <si>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</si>
  <si>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</si>
  <si>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</si>
  <si>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</si>
  <si>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</si>
  <si>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</si>
  <si>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</si>
  <si>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</si>
  <si>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</si>
  <si>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</si>
  <si>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</si>
  <si>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</si>
  <si>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</si>
  <si>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</si>
  <si>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</si>
  <si>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</si>
  <si>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</si>
  <si>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</si>
  <si>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</si>
  <si>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</si>
  <si>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</si>
  <si>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</si>
  <si>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</si>
  <si>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</si>
  <si>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</si>
  <si>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</si>
  <si>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</si>
  <si>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</si>
  <si>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</si>
  <si>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</si>
  <si>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</si>
  <si>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</si>
  <si>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</si>
  <si>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</si>
  <si>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</si>
  <si>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</si>
  <si>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</si>
  <si>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</si>
  <si>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</si>
  <si>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</si>
  <si>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</si>
  <si>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</si>
  <si>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</si>
  <si>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</si>
  <si>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</si>
  <si>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</si>
  <si>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</si>
  <si>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</si>
  <si>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</si>
  <si>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</si>
  <si>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</si>
  <si>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</si>
  <si>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</si>
  <si>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</si>
  <si>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</si>
  <si>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</si>
  <si>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</si>
  <si>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</si>
  <si>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</si>
  <si>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</si>
  <si>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</si>
  <si>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</si>
  <si>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</si>
  <si>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</si>
  <si>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</si>
  <si>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</si>
  <si>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</si>
  <si>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</si>
  <si>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</si>
  <si>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</si>
  <si>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</si>
  <si>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</si>
  <si>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</si>
  <si>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</si>
  <si>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</si>
  <si>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</si>
  <si>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</si>
  <si>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</si>
  <si>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</si>
  <si>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</si>
  <si>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</si>
  <si>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</si>
  <si>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</si>
  <si>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</si>
  <si>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</si>
  <si>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</si>
  <si>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</si>
  <si>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</si>
  <si>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</si>
  <si>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</si>
  <si>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</si>
  <si>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</si>
  <si>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</si>
  <si>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</si>
  <si>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</si>
  <si>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</si>
  <si>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</si>
  <si>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</si>
  <si>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</si>
  <si>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</si>
  <si>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</si>
  <si>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</si>
  <si>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</si>
  <si>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</si>
  <si>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</si>
  <si>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</si>
  <si>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</si>
  <si>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</si>
  <si>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</si>
  <si>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</si>
  <si>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</si>
  <si>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</si>
  <si>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</si>
  <si>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</si>
  <si>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</si>
  <si>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</si>
  <si>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</si>
  <si>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</si>
  <si>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</si>
  <si>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</si>
  <si>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</si>
  <si>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</si>
  <si>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</si>
  <si>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</si>
  <si>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</si>
  <si>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</si>
  <si>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</si>
  <si>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</si>
  <si>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</si>
  <si>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</si>
  <si>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</si>
  <si>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</si>
  <si>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</si>
  <si>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</si>
  <si>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</si>
  <si>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</si>
  <si>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</si>
  <si>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</si>
  <si>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</si>
  <si>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</si>
  <si>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</si>
  <si>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</si>
  <si>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</si>
  <si>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</si>
  <si>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</si>
  <si>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</si>
  <si>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</si>
  <si>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</si>
  <si>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</si>
  <si>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</si>
  <si>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</si>
  <si>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</si>
  <si>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</si>
  <si>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</si>
  <si>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</si>
  <si>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</si>
  <si>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</si>
  <si>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</si>
  <si>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</si>
  <si>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</si>
  <si>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</si>
  <si>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</si>
  <si>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</si>
  <si>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</si>
  <si>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</si>
  <si>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</si>
  <si>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</si>
  <si>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</si>
  <si>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</si>
  <si>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</si>
  <si>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</si>
  <si>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</si>
  <si>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</si>
  <si>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</si>
  <si>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</si>
  <si>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</si>
  <si>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</si>
  <si>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</si>
  <si>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</si>
  <si>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</si>
  <si>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</si>
  <si>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</si>
  <si>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</si>
  <si>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</si>
  <si>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</si>
  <si>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</si>
  <si>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</si>
  <si>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</si>
  <si>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</si>
  <si>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</si>
  <si>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</si>
  <si>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</si>
  <si>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</si>
  <si>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</si>
  <si>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</si>
  <si>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</si>
  <si>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</si>
  <si>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</si>
  <si>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</si>
  <si>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</si>
  <si>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</si>
  <si>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</si>
  <si>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</si>
  <si>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</si>
  <si>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</si>
  <si>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</si>
  <si>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</si>
  <si>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</si>
  <si>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</si>
  <si>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</si>
  <si>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</si>
  <si>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</si>
  <si>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</si>
  <si>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</si>
  <si>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</si>
  <si>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</si>
  <si>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</si>
  <si>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</si>
  <si>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</si>
  <si>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</si>
  <si>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</si>
  <si>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</si>
  <si>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</si>
  <si>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</si>
  <si>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</si>
  <si>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</si>
  <si>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</si>
  <si>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</si>
  <si>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</si>
  <si>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</si>
  <si>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</si>
  <si>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</si>
  <si>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</si>
  <si>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</si>
  <si>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</si>
  <si>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</si>
  <si>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</si>
  <si>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</si>
  <si>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</si>
  <si>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</si>
  <si>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</si>
  <si>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</si>
  <si>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</si>
  <si>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</si>
  <si>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</si>
  <si>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</si>
  <si>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</si>
  <si>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</si>
  <si>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</si>
  <si>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</si>
  <si>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</si>
  <si>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</si>
  <si>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</si>
  <si>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</si>
  <si>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</si>
  <si>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</si>
  <si>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</si>
  <si>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</si>
  <si>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</si>
  <si>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</si>
  <si>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</si>
  <si>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</si>
  <si>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</si>
  <si>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</si>
  <si>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</si>
  <si>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</si>
  <si>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</si>
  <si>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</si>
  <si>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</si>
  <si>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</si>
  <si>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</si>
  <si>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</si>
  <si>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</si>
  <si>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</si>
  <si>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</si>
  <si>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</si>
  <si>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</si>
  <si>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</si>
  <si>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</si>
  <si>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</si>
  <si>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</si>
  <si>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</si>
  <si>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</si>
  <si>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</si>
  <si>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</si>
  <si>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</si>
  <si>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</si>
  <si>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</si>
  <si>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</si>
  <si>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</si>
  <si>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</si>
  <si>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</si>
  <si>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</si>
  <si>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</si>
  <si>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</si>
  <si>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</si>
  <si>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</si>
  <si>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</si>
  <si>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</si>
  <si>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</si>
  <si>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</si>
  <si>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</si>
  <si>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</si>
  <si>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</si>
  <si>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</si>
  <si>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</si>
  <si>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</si>
  <si>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</si>
  <si>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</si>
  <si>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</si>
  <si>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</si>
  <si>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</si>
  <si>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</si>
  <si>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</si>
  <si>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</si>
  <si>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</si>
  <si>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</si>
  <si>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</si>
  <si>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</si>
  <si>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</si>
  <si>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</si>
  <si>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</si>
  <si>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</si>
  <si>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</si>
  <si>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</si>
  <si>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</si>
  <si>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</si>
  <si>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</si>
  <si>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</si>
  <si>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</si>
  <si>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</si>
  <si>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</si>
  <si>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</si>
  <si>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</si>
  <si>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</si>
  <si>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</si>
  <si>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</si>
  <si>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</si>
  <si>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</si>
  <si>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</si>
  <si>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</si>
  <si>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</si>
  <si>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</si>
  <si>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</si>
  <si>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</si>
  <si>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</si>
  <si>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</si>
  <si>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</si>
  <si>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</si>
  <si>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</si>
  <si>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</si>
  <si>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</si>
  <si>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</si>
  <si>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</si>
  <si>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</si>
  <si>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</si>
  <si>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</si>
  <si>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</si>
  <si>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</si>
  <si>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</si>
  <si>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</si>
  <si>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</si>
  <si>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</si>
  <si>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</si>
  <si>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</si>
  <si>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</si>
  <si>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</si>
  <si>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</si>
  <si>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</si>
  <si>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</si>
  <si>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</si>
  <si>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</si>
  <si>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</si>
  <si>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</si>
  <si>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</si>
  <si>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</si>
  <si>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</si>
  <si>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</si>
  <si>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</si>
  <si>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</si>
  <si>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</si>
  <si>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</si>
  <si>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</si>
  <si>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</si>
  <si>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</si>
  <si>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</si>
  <si>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</si>
  <si>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</si>
  <si>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</si>
  <si>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</si>
  <si>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</si>
  <si>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</si>
  <si>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</si>
  <si>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</si>
  <si>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</si>
  <si>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</si>
  <si>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</si>
  <si>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</si>
  <si>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</si>
  <si>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</si>
  <si>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</si>
  <si>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</si>
  <si>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</si>
  <si>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</si>
  <si>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</si>
  <si>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</si>
  <si>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</si>
  <si>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</si>
  <si>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</si>
  <si>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</si>
  <si>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</si>
  <si>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</si>
  <si>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</si>
  <si>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</si>
  <si>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</si>
  <si>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</si>
  <si>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</si>
  <si>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</si>
  <si>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</si>
  <si>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</si>
  <si>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</si>
  <si>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</si>
  <si>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</si>
  <si>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</si>
  <si>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</si>
  <si>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</si>
  <si>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</si>
  <si>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</si>
  <si>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</si>
  <si>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</si>
  <si>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</si>
  <si>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</si>
  <si>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</si>
  <si>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</si>
  <si>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</si>
  <si>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</si>
  <si>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</si>
  <si>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</si>
  <si>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</si>
  <si>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</si>
  <si>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</si>
  <si>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</si>
  <si>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</si>
  <si>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</si>
  <si>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</si>
  <si>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</si>
  <si>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</si>
  <si>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</si>
  <si>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</si>
  <si>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</si>
  <si>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</si>
  <si>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</si>
  <si>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</si>
  <si>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</si>
  <si>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</si>
  <si>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</si>
  <si>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</si>
  <si>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</si>
  <si>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</si>
  <si>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</si>
  <si>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</si>
  <si>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</si>
  <si>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</si>
  <si>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</si>
  <si>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</si>
  <si>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</si>
  <si>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</si>
  <si>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</si>
  <si>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</si>
  <si>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</si>
  <si>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</si>
  <si>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</si>
  <si>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</si>
  <si>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</si>
  <si>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</si>
  <si>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</si>
  <si>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</si>
  <si>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</si>
  <si>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</si>
  <si>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</si>
  <si>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</si>
  <si>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</si>
  <si>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</si>
  <si>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</si>
  <si>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</si>
  <si>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</si>
  <si>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</si>
  <si>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</si>
  <si>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</si>
  <si>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</si>
  <si>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</si>
  <si>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</si>
  <si>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</si>
  <si>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</si>
  <si>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</si>
  <si>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</si>
  <si>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</si>
  <si>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</si>
  <si>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</si>
  <si>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</si>
  <si>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</si>
  <si>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</si>
  <si>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</si>
  <si>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</si>
  <si>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</si>
  <si>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</si>
  <si>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</si>
  <si>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</si>
  <si>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</si>
  <si>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</si>
  <si>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</si>
  <si>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</si>
  <si>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</si>
  <si>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</si>
  <si>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</si>
  <si>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</si>
  <si>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</si>
  <si>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</si>
  <si>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</si>
  <si>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</si>
  <si>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</si>
  <si>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</si>
  <si>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</si>
  <si>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</si>
  <si>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</si>
  <si>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</si>
  <si>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</si>
  <si>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</si>
  <si>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</si>
  <si>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</si>
  <si>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</si>
  <si>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</si>
  <si>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</si>
  <si>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</si>
  <si>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</si>
  <si>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</si>
  <si>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</si>
  <si>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</si>
  <si>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</si>
  <si>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</si>
  <si>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</si>
  <si>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</si>
  <si>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</si>
  <si>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</si>
  <si>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</si>
  <si>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</si>
  <si>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</si>
  <si>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</si>
  <si>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</si>
  <si>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</si>
  <si>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</si>
  <si>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</si>
  <si>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</si>
  <si>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</si>
  <si>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</si>
  <si>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</si>
  <si>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</si>
  <si>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</si>
  <si>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</si>
  <si>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</si>
  <si>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</si>
  <si>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</si>
  <si>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</si>
  <si>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</si>
  <si>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</si>
  <si>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</si>
  <si>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</si>
  <si>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</si>
  <si>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</si>
  <si>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</si>
  <si>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</si>
  <si>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</si>
  <si>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</si>
  <si>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</si>
  <si>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</si>
  <si>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</si>
  <si>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</si>
  <si>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</si>
  <si>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</si>
  <si>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</si>
  <si>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</si>
  <si>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</si>
  <si>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</si>
  <si>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</si>
  <si>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</si>
  <si>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</si>
  <si>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</si>
  <si>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</si>
  <si>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</si>
  <si>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</si>
  <si>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</si>
  <si>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</si>
  <si>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</si>
  <si>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</si>
  <si>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</si>
  <si>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</si>
  <si>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</si>
  <si>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</si>
  <si>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</si>
  <si>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</si>
  <si>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</si>
  <si>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</si>
  <si>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</si>
  <si>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</si>
  <si>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</si>
  <si>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</si>
  <si>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</si>
  <si>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</si>
  <si>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</si>
  <si>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</si>
  <si>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</si>
  <si>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</si>
  <si>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</si>
  <si>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</si>
  <si>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</si>
  <si>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</si>
  <si>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</si>
  <si>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</si>
  <si>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</si>
  <si>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</si>
  <si>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</si>
  <si>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</si>
  <si>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</si>
  <si>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</si>
  <si>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</si>
  <si>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</si>
  <si>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</si>
  <si>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</si>
  <si>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</si>
  <si>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</si>
  <si>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</si>
  <si>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</si>
  <si>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</si>
  <si>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</si>
  <si>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</si>
  <si>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</si>
  <si>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</si>
  <si>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</si>
  <si>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</si>
  <si>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</si>
  <si>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</si>
  <si>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</si>
  <si>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</si>
  <si>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</si>
  <si>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</si>
  <si>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</si>
  <si>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</si>
  <si>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</si>
  <si>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</si>
  <si>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</si>
  <si>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</si>
  <si>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</si>
  <si>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</si>
  <si>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</si>
  <si>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</si>
  <si>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</si>
  <si>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</si>
  <si>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</si>
  <si>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</si>
  <si>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</si>
  <si>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</si>
  <si>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</si>
  <si>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</si>
  <si>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</si>
  <si>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</si>
  <si>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</si>
  <si>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</si>
  <si>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</si>
  <si>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</si>
  <si>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</si>
  <si>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</si>
  <si>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</si>
  <si>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</si>
  <si>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</si>
  <si>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</si>
  <si>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</si>
  <si>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</si>
  <si>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</si>
  <si>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</si>
  <si>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</si>
  <si>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</si>
  <si>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</si>
  <si>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</si>
  <si>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</si>
  <si>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</si>
  <si>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</si>
  <si>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</si>
  <si>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</si>
  <si>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</si>
  <si>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</si>
  <si>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</si>
  <si>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</si>
  <si>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</si>
  <si>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</si>
  <si>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</si>
  <si>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</si>
  <si>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</si>
  <si>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</si>
  <si>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</si>
  <si>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</si>
  <si>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</si>
  <si>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</si>
  <si>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</si>
  <si>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</si>
  <si>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</si>
  <si>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</si>
  <si>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</si>
  <si>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</si>
  <si>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</si>
  <si>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</si>
  <si>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</si>
  <si>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</si>
  <si>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</si>
  <si>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</si>
  <si>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</si>
  <si>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</si>
  <si>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</si>
  <si>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</si>
  <si>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</si>
  <si>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</si>
  <si>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</si>
  <si>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</si>
  <si>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</si>
  <si>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</si>
  <si>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</si>
  <si>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</si>
  <si>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</si>
  <si>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</si>
  <si>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</si>
  <si>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</si>
  <si>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</si>
  <si>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</si>
  <si>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</si>
  <si>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</si>
  <si>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</si>
  <si>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</si>
  <si>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</si>
  <si>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</si>
  <si>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</si>
  <si>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</si>
  <si>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</si>
  <si>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</si>
  <si>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</si>
  <si>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</si>
  <si>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</si>
  <si>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</si>
  <si>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</si>
  <si>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</si>
  <si>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</si>
  <si>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</si>
  <si>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</si>
  <si>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</si>
  <si>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</si>
  <si>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</si>
  <si>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</si>
  <si>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</si>
  <si>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</si>
  <si>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</si>
  <si>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</si>
  <si>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</si>
  <si>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</si>
  <si>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</si>
  <si>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</si>
  <si>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</si>
  <si>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</si>
  <si>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</si>
  <si>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</si>
  <si>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</si>
  <si>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</si>
  <si>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</si>
  <si>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</si>
  <si>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</si>
  <si>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</si>
  <si>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</si>
  <si>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</si>
  <si>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</si>
  <si>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</si>
  <si>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</si>
  <si>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</si>
  <si>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</si>
  <si>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</si>
  <si>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</si>
  <si>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</si>
  <si>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</si>
  <si>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</si>
  <si>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</si>
  <si>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</si>
  <si>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</si>
  <si>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</si>
  <si>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</si>
  <si>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</si>
  <si>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</si>
  <si>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</si>
  <si>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</si>
  <si>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</si>
  <si>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</si>
  <si>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</si>
  <si>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</si>
  <si>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</si>
  <si>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</si>
  <si>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</si>
  <si>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</si>
  <si>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</si>
  <si>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</si>
  <si>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</si>
  <si>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</si>
  <si>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</si>
  <si>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</si>
  <si>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</si>
  <si>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</si>
  <si>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</si>
  <si>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</si>
  <si>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</si>
  <si>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</si>
  <si>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</si>
  <si>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</si>
  <si>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</si>
  <si>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</si>
  <si>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</si>
  <si>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</si>
  <si>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</si>
  <si>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</si>
  <si>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</si>
  <si>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</si>
  <si>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</si>
  <si>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</si>
  <si>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</si>
  <si>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</si>
  <si>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</si>
  <si>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</si>
  <si>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</si>
  <si>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</si>
  <si>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</si>
  <si>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</si>
  <si>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</si>
  <si>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</si>
  <si>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</si>
  <si>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</si>
  <si>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</si>
  <si>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</si>
  <si>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</si>
  <si>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</si>
  <si>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</si>
  <si>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</si>
  <si>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</si>
  <si>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</si>
  <si>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</si>
  <si>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</si>
  <si>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</si>
  <si>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</si>
  <si>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</si>
  <si>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</si>
  <si>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</si>
  <si>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</si>
  <si>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</si>
  <si>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</si>
  <si>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</si>
  <si>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</si>
  <si>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</si>
  <si>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</si>
  <si>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</si>
  <si>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</si>
  <si>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</si>
  <si>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</si>
  <si>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</si>
  <si>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</si>
  <si>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</si>
  <si>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</si>
  <si>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</si>
  <si>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</si>
  <si>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</si>
  <si>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</si>
  <si>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</si>
  <si>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</si>
  <si>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</si>
  <si>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</si>
  <si>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</si>
  <si>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</si>
  <si>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</si>
  <si>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</si>
  <si>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</si>
  <si>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</si>
  <si>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</si>
  <si>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</si>
  <si>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</si>
  <si>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</si>
  <si>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</si>
  <si>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</si>
  <si>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</si>
  <si>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</si>
  <si>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</si>
  <si>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</si>
  <si>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</si>
  <si>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</si>
  <si>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</si>
  <si>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</si>
  <si>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</si>
  <si>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</si>
  <si>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</si>
  <si>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</si>
  <si>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</si>
  <si>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</si>
  <si>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</si>
  <si>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</si>
  <si>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</si>
  <si>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</si>
  <si>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</si>
  <si>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</si>
  <si>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</si>
  <si>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</si>
  <si>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</si>
  <si>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</si>
  <si>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</si>
  <si>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</si>
  <si>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</si>
  <si>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</si>
  <si>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</si>
  <si>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</si>
  <si>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</si>
  <si>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</si>
  <si>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</si>
  <si>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</si>
  <si>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</si>
  <si>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</si>
  <si>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</si>
  <si>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</si>
  <si>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</si>
  <si>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</si>
  <si>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</si>
  <si>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</si>
  <si>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</si>
  <si>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</si>
  <si>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</si>
  <si>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</si>
  <si>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</si>
  <si>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</si>
  <si>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</si>
  <si>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</si>
  <si>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</si>
  <si>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</si>
  <si>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</si>
  <si>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</si>
  <si>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</si>
  <si>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</si>
  <si>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</si>
  <si>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</si>
  <si>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</si>
  <si>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</si>
  <si>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</si>
  <si>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</si>
  <si>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</si>
  <si>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</si>
  <si>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</si>
  <si>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</si>
  <si>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</si>
  <si>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</si>
  <si>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</si>
  <si>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</si>
  <si>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</si>
  <si>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</si>
  <si>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大山リハビリテーション病院</t>
    <phoneticPr fontId="3"/>
  </si>
  <si>
    <t>〒689-4102 西伯郡伯耆町大原９２７－１</t>
    <phoneticPr fontId="3"/>
  </si>
  <si>
    <t>〇</t>
  </si>
  <si>
    <t>医療法人</t>
  </si>
  <si>
    <t>リハビリテーション科</t>
  </si>
  <si>
    <t>回復期ﾘﾊﾋﾞﾘﾃｰｼｮﾝ病棟入院料４</t>
  </si>
  <si>
    <t>ＤＰＣ病院ではない</t>
  </si>
  <si>
    <t>-</t>
    <phoneticPr fontId="3"/>
  </si>
  <si>
    <t>回復期リハビリテーション病棟</t>
  </si>
  <si>
    <t>回復期機能</t>
  </si>
  <si>
    <t>内科</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</si>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</sst>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71</v>
      </c>
      <c r="K103" s="237" t="str">
        <f t="shared" si="1"/>
        <v/>
      </c>
      <c r="L103" s="258">
        <v>35</v>
      </c>
      <c r="M103" s="258">
        <v>36</v>
      </c>
    </row>
    <row r="104" spans="1:22" s="83" customFormat="1" ht="34.5" customHeight="1">
      <c r="A104" s="244" t="s">
        <v>614</v>
      </c>
      <c r="B104" s="84"/>
      <c r="C104" s="396"/>
      <c r="D104" s="397"/>
      <c r="E104" s="428"/>
      <c r="F104" s="429"/>
      <c r="G104" s="320" t="s">
        <v>47</v>
      </c>
      <c r="H104" s="322"/>
      <c r="I104" s="420"/>
      <c r="J104" s="256">
        <f t="shared" si="0"/>
        <v>71</v>
      </c>
      <c r="K104" s="237" t="str">
        <f t="shared" si="1"/>
        <v/>
      </c>
      <c r="L104" s="258">
        <v>35</v>
      </c>
      <c r="M104" s="258">
        <v>36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31</v>
      </c>
      <c r="M106" s="258">
        <v>29</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31</v>
      </c>
      <c r="M107" s="258">
        <v>29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71</v>
      </c>
      <c r="K109" s="237" t="str">
        <f t="shared" si="1"/>
        <v/>
      </c>
      <c r="L109" s="258">
        <v>35</v>
      </c>
      <c r="M109" s="258">
        <v>36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row>
    <row r="132" spans="1:22" s="83" customFormat="1" ht="34.5" customHeight="1">
      <c r="A132" s="244" t="s">
        <v>621</v>
      </c>
      <c r="B132" s="84"/>
      <c r="C132" s="295"/>
      <c r="D132" s="297"/>
      <c r="E132" s="320" t="s">
        <v>58</v>
      </c>
      <c r="F132" s="321"/>
      <c r="G132" s="321"/>
      <c r="H132" s="322"/>
      <c r="I132" s="389"/>
      <c r="J132" s="101"/>
      <c r="K132" s="102"/>
      <c r="L132" s="82">
        <v>35</v>
      </c>
      <c r="M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28</v>
      </c>
      <c r="K157" s="264" t="str">
        <f t="shared" si="3"/>
        <v>※</v>
      </c>
      <c r="L157" s="117" t="s">
        <v>541</v>
      </c>
      <c r="M157" s="117">
        <v>28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31</v>
      </c>
      <c r="K197" s="264" t="str">
        <f t="shared" si="5"/>
        <v/>
      </c>
      <c r="L197" s="117">
        <v>31</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10</v>
      </c>
      <c r="M269" s="147">
        <v>9</v>
      </c>
    </row>
    <row r="270" spans="1:22" s="83" customFormat="1" ht="34.5" customHeight="1">
      <c r="A270" s="249" t="s">
        <v>725</v>
      </c>
      <c r="B270" s="120"/>
      <c r="C270" s="371"/>
      <c r="D270" s="371"/>
      <c r="E270" s="371"/>
      <c r="F270" s="371"/>
      <c r="G270" s="371" t="s">
        <v>148</v>
      </c>
      <c r="H270" s="371"/>
      <c r="I270" s="404"/>
      <c r="J270" s="266">
        <f t="shared" si="9"/>
        <v>2.9</v>
      </c>
      <c r="K270" s="81" t="str">
        <f t="shared" si="8"/>
        <v/>
      </c>
      <c r="L270" s="148">
        <v>1.2</v>
      </c>
      <c r="M270" s="148">
        <v>1.7</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2</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6</v>
      </c>
      <c r="M273" s="147">
        <v>7</v>
      </c>
    </row>
    <row r="274" spans="1:13" s="83" customFormat="1" ht="34.5" customHeight="1">
      <c r="A274" s="249" t="s">
        <v>727</v>
      </c>
      <c r="B274" s="120"/>
      <c r="C274" s="372"/>
      <c r="D274" s="372"/>
      <c r="E274" s="372"/>
      <c r="F274" s="372"/>
      <c r="G274" s="371" t="s">
        <v>148</v>
      </c>
      <c r="H274" s="371"/>
      <c r="I274" s="404"/>
      <c r="J274" s="266">
        <f t="shared" si="9"/>
        <v>0.9</v>
      </c>
      <c r="K274" s="81" t="str">
        <f t="shared" si="8"/>
        <v/>
      </c>
      <c r="L274" s="148">
        <v>0</v>
      </c>
      <c r="M274" s="148">
        <v>0.9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2</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2</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0.8</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0.1</v>
      </c>
      <c r="N298" s="148">
        <v>4.0999999999999996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1.3</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124</v>
      </c>
      <c r="K392" s="81" t="str">
        <f t="shared" ref="K392:K397" si="12">IF(OR(COUNTIF(L392:M392,"未確認")&gt;0,COUNTIF(L392:M392,"~*")&gt;0),"※","")</f>
        <v/>
      </c>
      <c r="L392" s="147">
        <v>101</v>
      </c>
      <c r="M392" s="147">
        <v>23</v>
      </c>
    </row>
    <row r="393" spans="1:22" s="83" customFormat="1" ht="34.5" customHeight="1">
      <c r="A393" s="249" t="s">
        <v>773</v>
      </c>
      <c r="B393" s="84"/>
      <c r="C393" s="370"/>
      <c r="D393" s="380"/>
      <c r="E393" s="320" t="s">
        <v>224</v>
      </c>
      <c r="F393" s="321"/>
      <c r="G393" s="321"/>
      <c r="H393" s="322"/>
      <c r="I393" s="343"/>
      <c r="J393" s="140">
        <f t="shared" si="11"/>
        <v>119</v>
      </c>
      <c r="K393" s="81" t="str">
        <f t="shared" si="12"/>
        <v/>
      </c>
      <c r="L393" s="147">
        <v>96</v>
      </c>
      <c r="M393" s="147">
        <v>23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5</v>
      </c>
      <c r="K395" s="81" t="str">
        <f t="shared" si="12"/>
        <v/>
      </c>
      <c r="L395" s="147">
        <v>5</v>
      </c>
      <c r="M395" s="147">
        <v>0</v>
      </c>
    </row>
    <row r="396" spans="1:22" s="83" customFormat="1" ht="34.5" customHeight="1">
      <c r="A396" s="250" t="s">
        <v>776</v>
      </c>
      <c r="B396" s="1"/>
      <c r="C396" s="370"/>
      <c r="D396" s="320" t="s">
        <v>227</v>
      </c>
      <c r="E396" s="321"/>
      <c r="F396" s="321"/>
      <c r="G396" s="321"/>
      <c r="H396" s="322"/>
      <c r="I396" s="343"/>
      <c r="J396" s="140">
        <f t="shared" si="11"/>
        <v>19309</v>
      </c>
      <c r="K396" s="81" t="str">
        <f t="shared" si="12"/>
        <v/>
      </c>
      <c r="L396" s="147">
        <v>9430</v>
      </c>
      <c r="M396" s="147">
        <v>9879</v>
      </c>
    </row>
    <row r="397" spans="1:22" s="83" customFormat="1" ht="34.5" customHeight="1">
      <c r="A397" s="250" t="s">
        <v>777</v>
      </c>
      <c r="B397" s="119"/>
      <c r="C397" s="370"/>
      <c r="D397" s="320" t="s">
        <v>228</v>
      </c>
      <c r="E397" s="321"/>
      <c r="F397" s="321"/>
      <c r="G397" s="321"/>
      <c r="H397" s="322"/>
      <c r="I397" s="344"/>
      <c r="J397" s="140">
        <f t="shared" si="11"/>
        <v>133</v>
      </c>
      <c r="K397" s="81" t="str">
        <f t="shared" si="12"/>
        <v/>
      </c>
      <c r="L397" s="147">
        <v>109</v>
      </c>
      <c r="M397" s="147">
        <v>24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124</v>
      </c>
      <c r="K405" s="81" t="str">
        <f t="shared" ref="K405:K422" si="14">IF(OR(COUNTIF(L405:M405,"未確認")&gt;0,COUNTIF(L405:M405,"~*")&gt;0),"※","")</f>
        <v/>
      </c>
      <c r="L405" s="147">
        <v>101</v>
      </c>
      <c r="M405" s="147">
        <v>23</v>
      </c>
    </row>
    <row r="406" spans="1:22" s="83" customFormat="1" ht="34.5" customHeight="1">
      <c r="A406" s="251" t="s">
        <v>779</v>
      </c>
      <c r="B406" s="119"/>
      <c r="C406" s="369"/>
      <c r="D406" s="375" t="s">
        <v>233</v>
      </c>
      <c r="E406" s="377" t="s">
        <v>234</v>
      </c>
      <c r="F406" s="378"/>
      <c r="G406" s="378"/>
      <c r="H406" s="379"/>
      <c r="I406" s="361"/>
      <c r="J406" s="140">
        <f t="shared" si="13"/>
        <v>2</v>
      </c>
      <c r="K406" s="81" t="str">
        <f t="shared" si="14"/>
        <v/>
      </c>
      <c r="L406" s="147">
        <v>2</v>
      </c>
      <c r="M406" s="147">
        <v>0</v>
      </c>
    </row>
    <row r="407" spans="1:22" s="83" customFormat="1" ht="34.5" customHeight="1">
      <c r="A407" s="251" t="s">
        <v>780</v>
      </c>
      <c r="B407" s="119"/>
      <c r="C407" s="369"/>
      <c r="D407" s="369"/>
      <c r="E407" s="320" t="s">
        <v>235</v>
      </c>
      <c r="F407" s="321"/>
      <c r="G407" s="321"/>
      <c r="H407" s="322"/>
      <c r="I407" s="361"/>
      <c r="J407" s="140">
        <f t="shared" si="13"/>
        <v>9</v>
      </c>
      <c r="K407" s="81" t="str">
        <f t="shared" si="14"/>
        <v/>
      </c>
      <c r="L407" s="147">
        <v>8</v>
      </c>
      <c r="M407" s="147">
        <v>1</v>
      </c>
    </row>
    <row r="408" spans="1:22" s="83" customFormat="1" ht="34.5" customHeight="1">
      <c r="A408" s="251" t="s">
        <v>781</v>
      </c>
      <c r="B408" s="119"/>
      <c r="C408" s="369"/>
      <c r="D408" s="369"/>
      <c r="E408" s="320" t="s">
        <v>236</v>
      </c>
      <c r="F408" s="321"/>
      <c r="G408" s="321"/>
      <c r="H408" s="322"/>
      <c r="I408" s="361"/>
      <c r="J408" s="140">
        <f t="shared" si="13"/>
        <v>105</v>
      </c>
      <c r="K408" s="81" t="str">
        <f t="shared" si="14"/>
        <v/>
      </c>
      <c r="L408" s="147">
        <v>85</v>
      </c>
      <c r="M408" s="147">
        <v>20</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6</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133</v>
      </c>
      <c r="K413" s="81" t="str">
        <f t="shared" si="14"/>
        <v/>
      </c>
      <c r="L413" s="147">
        <v>109</v>
      </c>
      <c r="M413" s="147">
        <v>24</v>
      </c>
    </row>
    <row r="414" spans="1:22" s="83" customFormat="1" ht="34.5" customHeight="1">
      <c r="A414" s="251" t="s">
        <v>787</v>
      </c>
      <c r="B414" s="119"/>
      <c r="C414" s="369"/>
      <c r="D414" s="375" t="s">
        <v>240</v>
      </c>
      <c r="E414" s="377" t="s">
        <v>241</v>
      </c>
      <c r="F414" s="378"/>
      <c r="G414" s="378"/>
      <c r="H414" s="379"/>
      <c r="I414" s="361"/>
      <c r="J414" s="140">
        <f t="shared" si="13"/>
        <v>3</v>
      </c>
      <c r="K414" s="81" t="str">
        <f t="shared" si="14"/>
        <v/>
      </c>
      <c r="L414" s="147">
        <v>3</v>
      </c>
      <c r="M414" s="147">
        <v>0</v>
      </c>
    </row>
    <row r="415" spans="1:22" s="83" customFormat="1" ht="34.5" customHeight="1">
      <c r="A415" s="251" t="s">
        <v>788</v>
      </c>
      <c r="B415" s="119"/>
      <c r="C415" s="369"/>
      <c r="D415" s="369"/>
      <c r="E415" s="320" t="s">
        <v>242</v>
      </c>
      <c r="F415" s="321"/>
      <c r="G415" s="321"/>
      <c r="H415" s="322"/>
      <c r="I415" s="361"/>
      <c r="J415" s="140">
        <f t="shared" si="13"/>
        <v>53</v>
      </c>
      <c r="K415" s="81" t="str">
        <f t="shared" si="14"/>
        <v/>
      </c>
      <c r="L415" s="147">
        <v>51</v>
      </c>
      <c r="M415" s="147">
        <v>2</v>
      </c>
    </row>
    <row r="416" spans="1:22" s="83" customFormat="1" ht="34.5" customHeight="1">
      <c r="A416" s="251" t="s">
        <v>789</v>
      </c>
      <c r="B416" s="119"/>
      <c r="C416" s="369"/>
      <c r="D416" s="369"/>
      <c r="E416" s="320" t="s">
        <v>243</v>
      </c>
      <c r="F416" s="321"/>
      <c r="G416" s="321"/>
      <c r="H416" s="322"/>
      <c r="I416" s="361"/>
      <c r="J416" s="140">
        <f t="shared" si="13"/>
        <v>24</v>
      </c>
      <c r="K416" s="81" t="str">
        <f t="shared" si="14"/>
        <v/>
      </c>
      <c r="L416" s="147">
        <v>15</v>
      </c>
      <c r="M416" s="147">
        <v>9</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19</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18</v>
      </c>
      <c r="M420" s="147">
        <v>0</v>
      </c>
    </row>
    <row r="421" spans="1:22" s="83" customFormat="1" ht="34.5" customHeight="1">
      <c r="A421" s="251" t="s">
        <v>794</v>
      </c>
      <c r="B421" s="119"/>
      <c r="C421" s="369"/>
      <c r="D421" s="369"/>
      <c r="E421" s="320" t="s">
        <v>247</v>
      </c>
      <c r="F421" s="321"/>
      <c r="G421" s="321"/>
      <c r="H421" s="322"/>
      <c r="I421" s="361"/>
      <c r="J421" s="140">
        <f t="shared" si="13"/>
        <v>15</v>
      </c>
      <c r="K421" s="81" t="str">
        <f t="shared" si="14"/>
        <v/>
      </c>
      <c r="L421" s="147">
        <v>3</v>
      </c>
      <c r="M421" s="147">
        <v>12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130</v>
      </c>
      <c r="K430" s="193" t="str">
        <f>IF(OR(COUNTIF(L430:M430,"未確認")&gt;0,COUNTIF(L430:M430,"~*")&gt;0),"※","")</f>
        <v/>
      </c>
      <c r="L430" s="147">
        <v>106</v>
      </c>
      <c r="M430" s="147">
        <v>24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2</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v>
      </c>
      <c r="K432" s="193" t="str">
        <f>IF(OR(COUNTIF(L432:M432,"未確認")&gt;0,COUNTIF(L432:M432,"~*")&gt;0),"※","")</f>
        <v/>
      </c>
      <c r="L432" s="147">
        <v>4</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123</v>
      </c>
      <c r="K433" s="193" t="str">
        <f>IF(OR(COUNTIF(L433:M433,"未確認")&gt;0,COUNTIF(L433:M433,"~*")&gt;0),"※","")</f>
        <v/>
      </c>
      <c r="L433" s="147">
        <v>100</v>
      </c>
      <c r="M433" s="147">
        <v>23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60</v>
      </c>
      <c r="K646" s="201" t="str">
        <f t="shared" ref="K646:K660" si="33">IF(OR(COUNTIF(L646:M646,"未確認")&gt;0,COUNTIF(L646:M646,"*")&gt;0),"※","")</f>
        <v/>
      </c>
      <c r="L646" s="117">
        <v>33</v>
      </c>
      <c r="M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25</v>
      </c>
      <c r="K648" s="201" t="str">
        <f t="shared" si="33"/>
        <v/>
      </c>
      <c r="L648" s="117">
        <v>12</v>
      </c>
      <c r="M648" s="117">
        <v>13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
      </c>
      <c r="L650" s="117">
        <v>17</v>
      </c>
      <c r="M650" s="117">
        <v>0</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v>
      </c>
      <c r="L651" s="117" t="s">
        <v>541</v>
      </c>
      <c r="M651" s="117">
        <v>11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31</v>
      </c>
      <c r="K659" s="201" t="str">
        <f t="shared" si="33"/>
        <v/>
      </c>
      <c r="L659" s="117">
        <v>31</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row>
    <row r="669" spans="1:22" s="83" customFormat="1" ht="56.15" customHeight="1">
      <c r="A669" s="251" t="s">
        <v>952</v>
      </c>
      <c r="B669" s="84"/>
      <c r="C669" s="317" t="s">
        <v>483</v>
      </c>
      <c r="D669" s="318"/>
      <c r="E669" s="318"/>
      <c r="F669" s="318"/>
      <c r="G669" s="318"/>
      <c r="H669" s="319"/>
      <c r="I669" s="138" t="s">
        <v>484</v>
      </c>
      <c r="J669" s="223"/>
      <c r="K669" s="224"/>
      <c r="L669" s="300">
        <v>6</v>
      </c>
      <c r="M669" s="300" t="s">
        <v>533</v>
      </c>
    </row>
    <row r="670" spans="1:22" s="83" customFormat="1" ht="60" customHeight="1">
      <c r="A670" s="251" t="s">
        <v>953</v>
      </c>
      <c r="B670" s="84"/>
      <c r="C670" s="323" t="s">
        <v>485</v>
      </c>
      <c r="D670" s="324"/>
      <c r="E670" s="324"/>
      <c r="F670" s="324"/>
      <c r="G670" s="324"/>
      <c r="H670" s="325"/>
      <c r="I670" s="326" t="s">
        <v>1030</v>
      </c>
      <c r="J670" s="223"/>
      <c r="K670" s="224"/>
      <c r="L670" s="301">
        <v>94</v>
      </c>
      <c r="M670" s="301" t="s">
        <v>533</v>
      </c>
    </row>
    <row r="671" spans="1:22" s="83" customFormat="1" ht="35.15" customHeight="1">
      <c r="A671" s="251" t="s">
        <v>954</v>
      </c>
      <c r="B671" s="84"/>
      <c r="C671" s="227"/>
      <c r="D671" s="228"/>
      <c r="E671" s="323" t="s">
        <v>487</v>
      </c>
      <c r="F671" s="324"/>
      <c r="G671" s="324"/>
      <c r="H671" s="325"/>
      <c r="I671" s="327"/>
      <c r="J671" s="223"/>
      <c r="K671" s="224"/>
      <c r="L671" s="301">
        <v>30</v>
      </c>
      <c r="M671" s="301" t="s">
        <v>533</v>
      </c>
    </row>
    <row r="672" spans="1:22" s="83" customFormat="1" ht="25.75" customHeight="1">
      <c r="A672" s="251" t="s">
        <v>955</v>
      </c>
      <c r="B672" s="84"/>
      <c r="C672" s="229"/>
      <c r="D672" s="286"/>
      <c r="E672" s="329"/>
      <c r="F672" s="330"/>
      <c r="G672" s="331" t="s">
        <v>1003</v>
      </c>
      <c r="H672" s="332"/>
      <c r="I672" s="328"/>
      <c r="J672" s="223"/>
      <c r="K672" s="224"/>
      <c r="L672" s="301">
        <v>20</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52</v>
      </c>
      <c r="M673" s="301" t="s">
        <v>533</v>
      </c>
    </row>
    <row r="674" spans="1:22" s="115" customFormat="1" ht="34.5" customHeight="1">
      <c r="A674" s="251" t="s">
        <v>957</v>
      </c>
      <c r="B674" s="84"/>
      <c r="C674" s="289"/>
      <c r="D674" s="291"/>
      <c r="E674" s="317" t="s">
        <v>1004</v>
      </c>
      <c r="F674" s="318"/>
      <c r="G674" s="318"/>
      <c r="H674" s="319"/>
      <c r="I674" s="333"/>
      <c r="J674" s="223"/>
      <c r="K674" s="224"/>
      <c r="L674" s="301">
        <v>40</v>
      </c>
      <c r="M674" s="301" t="s">
        <v>533</v>
      </c>
    </row>
    <row r="675" spans="1:22" s="83" customFormat="1" ht="56.15" customHeight="1">
      <c r="A675" s="251" t="s">
        <v>958</v>
      </c>
      <c r="B675" s="84"/>
      <c r="C675" s="317" t="s">
        <v>1005</v>
      </c>
      <c r="D675" s="318"/>
      <c r="E675" s="318"/>
      <c r="F675" s="318"/>
      <c r="G675" s="318"/>
      <c r="H675" s="319"/>
      <c r="I675" s="138" t="s">
        <v>492</v>
      </c>
      <c r="J675" s="223"/>
      <c r="K675" s="224"/>
      <c r="L675" s="302">
        <v>30.4</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21</v>
      </c>
      <c r="K683" s="201" t="str">
        <f>IF(OR(COUNTIF(L683:M683,"未確認")&gt;0,COUNTIF(L683:M683,"*")&gt;0),"※","")</f>
        <v/>
      </c>
      <c r="L683" s="117">
        <v>0</v>
      </c>
      <c r="M683" s="117">
        <v>21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05F86F1-5A6E-46D5-A4C6-FB606320F874}"/>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