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13表分　令和元年１１月まで\"/>
    </mc:Choice>
  </mc:AlternateContent>
  <xr:revisionPtr revIDLastSave="0" documentId="13_ncr:1_{9C77A83B-DC24-4C8F-9B77-11BF1550E911}" xr6:coauthVersionLast="47" xr6:coauthVersionMax="47" xr10:uidLastSave="{00000000-0000-0000-0000-000000000000}"/>
  <bookViews>
    <workbookView xWindow="-193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<sst xmlns="http://schemas.openxmlformats.org/spreadsheetml/2006/main" count="207" uniqueCount="66">
  <si>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</si>
  <si>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</si>
  <si>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</si>
  <si>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</si>
  <si>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</si>
  <si>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</si>
  <si>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</si>
  <si>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</si>
  <si>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</si>
  <si>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</si>
  <si>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</si>
  <si>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</si>
  <si>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</si>
  <si>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</si>
  <si>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</si>
  <si>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</si>
  <si>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</si>
  <si>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</si>
  <si>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</si>
  <si>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</si>
  <si>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</si>
  <si>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</si>
  <si>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</si>
  <si>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</si>
  <si>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</si>
  <si>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</si>
  <si>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</si>
  <si>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</si>
  <si>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</si>
  <si>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</si>
  <si>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</si>
  <si>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</si>
  <si>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</si>
  <si>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</si>
  <si>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</si>
  <si>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</si>
  <si>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</si>
  <si>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</si>
  <si>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</si>
  <si>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</si>
  <si>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</si>
  <si>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</si>
  <si>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</si>
  <si>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</si>
  <si>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</si>
  <si>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</si>
  <si>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</si>
  <si>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</si>
  <si>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</si>
  <si>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</si>
  <si>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</si>
  <si>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</si>
  <si>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</si>
  <si>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</si>
  <si>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</si>
  <si>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</si>
  <si>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</si>
  <si>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</si>
  <si>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</si>
  <si>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</si>
  <si>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</si>
  <si>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</si>
  <si>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</si>
  <si>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</si>
  <si>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</si>
  <si>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第１３表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</si>
</sst>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5" x14ac:dyDescent="0.15"/>
  <cols>
    <col min="1" max="2" width="8.625" customWidth="1"/>
    <col min="3" max="21" width="6.625" customWidth="1"/>
    <col min="22" max="22" width="11.75" customWidth="1"/>
  </cols>
  <sheetData>
    <row r="2" spans="1:22" x14ac:dyDescent="0.15">
      <c r="A2" t="s">
        <v>65</v>
      </c>
    </row>
    <row r="4" spans="1:22" x14ac:dyDescent="0.15">
      <c r="A4" t="s">
        <v>38</v>
      </c>
    </row>
    <row r="5" spans="1:22" ht="13.5" customHeight="1" x14ac:dyDescent="0.15">
      <c r="A5" s="46" t="s">
        <v>37</v>
      </c>
      <c r="B5" s="48" t="s">
        <v>55</v>
      </c>
      <c r="C5" s="49"/>
      <c r="D5" s="49"/>
      <c r="E5" s="43" t="s">
        <v>56</v>
      </c>
      <c r="F5" s="44"/>
      <c r="G5" s="44"/>
      <c r="H5" s="44"/>
      <c r="I5" s="44"/>
      <c r="J5" s="44"/>
      <c r="K5" s="44"/>
      <c r="L5" s="45"/>
      <c r="M5" s="48" t="s">
        <v>57</v>
      </c>
      <c r="N5" s="49"/>
      <c r="O5" s="49"/>
      <c r="P5" s="49"/>
      <c r="Q5" s="49"/>
      <c r="R5" s="49"/>
      <c r="S5" s="49"/>
      <c r="T5" s="49"/>
      <c r="U5" s="49"/>
      <c r="V5" s="50"/>
    </row>
    <row r="6" spans="1:22" ht="13.5" customHeight="1" x14ac:dyDescent="0.15">
      <c r="A6" s="40"/>
      <c r="B6" s="39" t="s">
        <v>51</v>
      </c>
      <c r="C6" s="39" t="s">
        <v>52</v>
      </c>
      <c r="D6" s="39" t="s">
        <v>53</v>
      </c>
      <c r="E6" s="39" t="s">
        <v>54</v>
      </c>
      <c r="F6" s="14"/>
      <c r="G6" s="39" t="s">
        <v>47</v>
      </c>
      <c r="H6" s="14"/>
      <c r="I6" s="39" t="s">
        <v>47</v>
      </c>
      <c r="J6" s="48" t="s">
        <v>42</v>
      </c>
      <c r="K6" s="49"/>
      <c r="L6" s="50"/>
      <c r="M6" s="39" t="s">
        <v>58</v>
      </c>
      <c r="N6" s="43" t="s">
        <v>36</v>
      </c>
      <c r="O6" s="44"/>
      <c r="P6" s="44"/>
      <c r="Q6" s="45"/>
      <c r="R6" s="43" t="s">
        <v>35</v>
      </c>
      <c r="S6" s="44"/>
      <c r="T6" s="44"/>
      <c r="U6" s="45"/>
      <c r="V6" s="16" t="s">
        <v>42</v>
      </c>
    </row>
    <row r="7" spans="1:22" ht="13.5" customHeight="1" x14ac:dyDescent="0.15">
      <c r="A7" s="40"/>
      <c r="B7" s="40"/>
      <c r="C7" s="47"/>
      <c r="D7" s="47"/>
      <c r="E7" s="40"/>
      <c r="F7" s="11" t="s">
        <v>34</v>
      </c>
      <c r="G7" s="47"/>
      <c r="H7" s="11" t="s">
        <v>33</v>
      </c>
      <c r="I7" s="47"/>
      <c r="J7" s="39" t="s">
        <v>39</v>
      </c>
      <c r="K7" s="13" t="s">
        <v>40</v>
      </c>
      <c r="L7" s="13" t="s">
        <v>41</v>
      </c>
      <c r="M7" s="40"/>
      <c r="N7" s="13" t="s">
        <v>32</v>
      </c>
      <c r="O7" s="39" t="s">
        <v>47</v>
      </c>
      <c r="P7" s="39" t="s">
        <v>31</v>
      </c>
      <c r="Q7" s="12" t="s">
        <v>30</v>
      </c>
      <c r="R7" s="11" t="s">
        <v>32</v>
      </c>
      <c r="S7" s="39" t="s">
        <v>47</v>
      </c>
      <c r="T7" s="47" t="s">
        <v>31</v>
      </c>
      <c r="U7" s="15" t="s">
        <v>43</v>
      </c>
      <c r="V7" s="39" t="s">
        <v>44</v>
      </c>
    </row>
    <row r="8" spans="1:22" ht="30.75" customHeight="1" x14ac:dyDescent="0.15">
      <c r="A8" s="41"/>
      <c r="B8" s="41"/>
      <c r="C8" s="42"/>
      <c r="D8" s="42"/>
      <c r="E8" s="41"/>
      <c r="F8" s="10"/>
      <c r="G8" s="42"/>
      <c r="H8" s="10"/>
      <c r="I8" s="42"/>
      <c r="J8" s="42"/>
      <c r="K8" s="10"/>
      <c r="L8" s="10"/>
      <c r="M8" s="41"/>
      <c r="N8" s="10"/>
      <c r="O8" s="42"/>
      <c r="P8" s="42"/>
      <c r="Q8" s="9"/>
      <c r="R8" s="10"/>
      <c r="S8" s="42"/>
      <c r="T8" s="42"/>
      <c r="U8" s="9"/>
      <c r="V8" s="42"/>
    </row>
    <row r="9" spans="1:22" ht="18.75" customHeight="1" x14ac:dyDescent="0.15">
      <c r="A9" s="8" t="s">
        <v>29</v>
      </c>
      <c r="B9" s="17">
        <f t="shared" ref="B9:I9" si="0">B10+B11</f>
        <v>-236</v>
      </c>
      <c r="C9" s="17">
        <f t="shared" si="0"/>
        <v>81</v>
      </c>
      <c r="D9" s="17">
        <f t="shared" si="0"/>
        <v>-167</v>
      </c>
      <c r="E9" s="17">
        <f t="shared" si="0"/>
        <v>-229</v>
      </c>
      <c r="F9" s="17">
        <f t="shared" si="0"/>
        <v>347</v>
      </c>
      <c r="G9" s="17">
        <f t="shared" si="0"/>
        <v>12</v>
      </c>
      <c r="H9" s="17">
        <f t="shared" si="0"/>
        <v>576</v>
      </c>
      <c r="I9" s="17">
        <f t="shared" si="0"/>
        <v>67</v>
      </c>
      <c r="J9" s="28">
        <f t="shared" ref="J9:J19" si="1">K9-L9</f>
        <v>-4.9990161653894765</v>
      </c>
      <c r="K9" s="32">
        <v>7.5749284252844893</v>
      </c>
      <c r="L9" s="32">
        <v>12.573944590673966</v>
      </c>
      <c r="M9" s="17">
        <f t="shared" ref="M9:U9" si="2">M10+M11</f>
        <v>-7</v>
      </c>
      <c r="N9" s="17">
        <f t="shared" si="2"/>
        <v>1062</v>
      </c>
      <c r="O9" s="17">
        <f t="shared" si="2"/>
        <v>-29</v>
      </c>
      <c r="P9" s="17">
        <f t="shared" si="2"/>
        <v>665</v>
      </c>
      <c r="Q9" s="17">
        <f t="shared" si="2"/>
        <v>397</v>
      </c>
      <c r="R9" s="17">
        <f t="shared" si="2"/>
        <v>1069</v>
      </c>
      <c r="S9" s="17">
        <f t="shared" si="2"/>
        <v>83</v>
      </c>
      <c r="T9" s="17">
        <f t="shared" si="2"/>
        <v>672</v>
      </c>
      <c r="U9" s="17">
        <f t="shared" si="2"/>
        <v>397</v>
      </c>
      <c r="V9" s="28">
        <v>-0.15280835440055185</v>
      </c>
    </row>
    <row r="10" spans="1:22" ht="18.75" customHeight="1" x14ac:dyDescent="0.15">
      <c r="A10" s="6" t="s">
        <v>28</v>
      </c>
      <c r="B10" s="18">
        <f t="shared" ref="B10:I10" si="3">B20+B21+B22+B23</f>
        <v>-131</v>
      </c>
      <c r="C10" s="18">
        <f t="shared" si="3"/>
        <v>6</v>
      </c>
      <c r="D10" s="18">
        <f t="shared" si="3"/>
        <v>-114</v>
      </c>
      <c r="E10" s="18">
        <f t="shared" si="3"/>
        <v>-118</v>
      </c>
      <c r="F10" s="18">
        <f t="shared" si="3"/>
        <v>266</v>
      </c>
      <c r="G10" s="18">
        <f t="shared" si="3"/>
        <v>1</v>
      </c>
      <c r="H10" s="18">
        <f t="shared" si="3"/>
        <v>384</v>
      </c>
      <c r="I10" s="18">
        <f t="shared" si="3"/>
        <v>64</v>
      </c>
      <c r="J10" s="25">
        <f t="shared" si="1"/>
        <v>-3.4428209549251854</v>
      </c>
      <c r="K10" s="33">
        <v>7.7609353729669408</v>
      </c>
      <c r="L10" s="33">
        <v>11.203756327892126</v>
      </c>
      <c r="M10" s="18">
        <f t="shared" ref="M10:U10" si="4">M20+M21+M22+M23</f>
        <v>-13</v>
      </c>
      <c r="N10" s="18">
        <f t="shared" si="4"/>
        <v>795</v>
      </c>
      <c r="O10" s="18">
        <f t="shared" si="4"/>
        <v>25</v>
      </c>
      <c r="P10" s="18">
        <f t="shared" si="4"/>
        <v>557</v>
      </c>
      <c r="Q10" s="18">
        <f t="shared" si="4"/>
        <v>238</v>
      </c>
      <c r="R10" s="18">
        <f t="shared" si="4"/>
        <v>808</v>
      </c>
      <c r="S10" s="18">
        <f t="shared" si="4"/>
        <v>76</v>
      </c>
      <c r="T10" s="18">
        <f t="shared" si="4"/>
        <v>570</v>
      </c>
      <c r="U10" s="18">
        <f t="shared" si="4"/>
        <v>238</v>
      </c>
      <c r="V10" s="25">
        <v>-0.37929383401717587</v>
      </c>
    </row>
    <row r="11" spans="1:22" ht="18.75" customHeight="1" x14ac:dyDescent="0.15">
      <c r="A11" s="2" t="s">
        <v>27</v>
      </c>
      <c r="B11" s="19">
        <f t="shared" ref="B11:I11" si="5">B12+B13+B14+B15+B16</f>
        <v>-105</v>
      </c>
      <c r="C11" s="19">
        <f t="shared" si="5"/>
        <v>75</v>
      </c>
      <c r="D11" s="19">
        <f t="shared" si="5"/>
        <v>-53</v>
      </c>
      <c r="E11" s="19">
        <f t="shared" si="5"/>
        <v>-111</v>
      </c>
      <c r="F11" s="19">
        <f t="shared" si="5"/>
        <v>81</v>
      </c>
      <c r="G11" s="19">
        <f t="shared" si="5"/>
        <v>11</v>
      </c>
      <c r="H11" s="19">
        <f t="shared" si="5"/>
        <v>192</v>
      </c>
      <c r="I11" s="19">
        <f t="shared" si="5"/>
        <v>3</v>
      </c>
      <c r="J11" s="27">
        <f t="shared" si="1"/>
        <v>-9.6230582870172441</v>
      </c>
      <c r="K11" s="34">
        <v>7.02223172295853</v>
      </c>
      <c r="L11" s="34">
        <v>16.645290009975774</v>
      </c>
      <c r="M11" s="19">
        <f t="shared" ref="M11:U11" si="6">M12+M13+M14+M15+M16</f>
        <v>6</v>
      </c>
      <c r="N11" s="19">
        <f t="shared" si="6"/>
        <v>267</v>
      </c>
      <c r="O11" s="19">
        <f t="shared" si="6"/>
        <v>-54</v>
      </c>
      <c r="P11" s="19">
        <f t="shared" si="6"/>
        <v>108</v>
      </c>
      <c r="Q11" s="19">
        <f t="shared" si="6"/>
        <v>159</v>
      </c>
      <c r="R11" s="19">
        <f t="shared" si="6"/>
        <v>261</v>
      </c>
      <c r="S11" s="19">
        <f t="shared" si="6"/>
        <v>7</v>
      </c>
      <c r="T11" s="19">
        <f t="shared" si="6"/>
        <v>102</v>
      </c>
      <c r="U11" s="19">
        <f t="shared" si="6"/>
        <v>159</v>
      </c>
      <c r="V11" s="30">
        <v>0.52016531281174494</v>
      </c>
    </row>
    <row r="12" spans="1:22" ht="18.75" customHeight="1" x14ac:dyDescent="0.15">
      <c r="A12" s="6" t="s">
        <v>26</v>
      </c>
      <c r="B12" s="18">
        <f t="shared" ref="B12:I12" si="7">B24</f>
        <v>-8</v>
      </c>
      <c r="C12" s="18">
        <f t="shared" si="7"/>
        <v>20</v>
      </c>
      <c r="D12" s="18">
        <f t="shared" si="7"/>
        <v>33</v>
      </c>
      <c r="E12" s="18">
        <f t="shared" si="7"/>
        <v>-11</v>
      </c>
      <c r="F12" s="18">
        <f t="shared" si="7"/>
        <v>4</v>
      </c>
      <c r="G12" s="18">
        <f t="shared" si="7"/>
        <v>-1</v>
      </c>
      <c r="H12" s="18">
        <f t="shared" si="7"/>
        <v>15</v>
      </c>
      <c r="I12" s="18">
        <f t="shared" si="7"/>
        <v>-1</v>
      </c>
      <c r="J12" s="25">
        <f t="shared" si="1"/>
        <v>-12.203276496155135</v>
      </c>
      <c r="K12" s="33">
        <v>4.4375550895109566</v>
      </c>
      <c r="L12" s="33">
        <v>16.640831585666092</v>
      </c>
      <c r="M12" s="18">
        <f t="shared" ref="M12:U12" si="8">M24</f>
        <v>3</v>
      </c>
      <c r="N12" s="18">
        <f t="shared" si="8"/>
        <v>17</v>
      </c>
      <c r="O12" s="18">
        <f t="shared" si="8"/>
        <v>-4</v>
      </c>
      <c r="P12" s="18">
        <f t="shared" si="8"/>
        <v>5</v>
      </c>
      <c r="Q12" s="18">
        <f t="shared" si="8"/>
        <v>12</v>
      </c>
      <c r="R12" s="18">
        <f t="shared" si="8"/>
        <v>14</v>
      </c>
      <c r="S12" s="18">
        <f t="shared" si="8"/>
        <v>-37</v>
      </c>
      <c r="T12" s="18">
        <f t="shared" si="8"/>
        <v>2</v>
      </c>
      <c r="U12" s="18">
        <f t="shared" si="8"/>
        <v>12</v>
      </c>
      <c r="V12" s="25">
        <v>3.3281663171332134</v>
      </c>
    </row>
    <row r="13" spans="1:22" ht="18.75" customHeight="1" x14ac:dyDescent="0.15">
      <c r="A13" s="4" t="s">
        <v>25</v>
      </c>
      <c r="B13" s="20">
        <f t="shared" ref="B13:I13" si="9">B25+B26+B27</f>
        <v>-49</v>
      </c>
      <c r="C13" s="20">
        <f t="shared" si="9"/>
        <v>9</v>
      </c>
      <c r="D13" s="20">
        <f t="shared" si="9"/>
        <v>-30</v>
      </c>
      <c r="E13" s="20">
        <f t="shared" si="9"/>
        <v>-28</v>
      </c>
      <c r="F13" s="20">
        <f t="shared" si="9"/>
        <v>10</v>
      </c>
      <c r="G13" s="20">
        <f t="shared" si="9"/>
        <v>1</v>
      </c>
      <c r="H13" s="20">
        <f t="shared" si="9"/>
        <v>38</v>
      </c>
      <c r="I13" s="20">
        <f t="shared" si="9"/>
        <v>6</v>
      </c>
      <c r="J13" s="26">
        <f t="shared" si="1"/>
        <v>-13.300018219203039</v>
      </c>
      <c r="K13" s="35">
        <v>4.7500065068582282</v>
      </c>
      <c r="L13" s="35">
        <v>18.050024726061267</v>
      </c>
      <c r="M13" s="20">
        <f t="shared" ref="M13:U13" si="10">M25+M26+M27</f>
        <v>-21</v>
      </c>
      <c r="N13" s="20">
        <f t="shared" si="10"/>
        <v>46</v>
      </c>
      <c r="O13" s="20">
        <f t="shared" si="10"/>
        <v>0</v>
      </c>
      <c r="P13" s="20">
        <f t="shared" si="10"/>
        <v>25</v>
      </c>
      <c r="Q13" s="20">
        <f t="shared" si="10"/>
        <v>21</v>
      </c>
      <c r="R13" s="20">
        <f t="shared" si="10"/>
        <v>67</v>
      </c>
      <c r="S13" s="20">
        <f t="shared" si="10"/>
        <v>25</v>
      </c>
      <c r="T13" s="20">
        <f t="shared" si="10"/>
        <v>30</v>
      </c>
      <c r="U13" s="20">
        <f t="shared" si="10"/>
        <v>37</v>
      </c>
      <c r="V13" s="26">
        <v>-9.9750136644022831</v>
      </c>
    </row>
    <row r="14" spans="1:22" ht="18.75" customHeight="1" x14ac:dyDescent="0.15">
      <c r="A14" s="4" t="s">
        <v>24</v>
      </c>
      <c r="B14" s="20">
        <f t="shared" ref="B14:I14" si="11">B28+B29+B30+B31</f>
        <v>-20</v>
      </c>
      <c r="C14" s="20">
        <f t="shared" si="11"/>
        <v>21</v>
      </c>
      <c r="D14" s="20">
        <f t="shared" si="11"/>
        <v>-2</v>
      </c>
      <c r="E14" s="20">
        <f t="shared" si="11"/>
        <v>-31</v>
      </c>
      <c r="F14" s="20">
        <f t="shared" si="11"/>
        <v>46</v>
      </c>
      <c r="G14" s="20">
        <f t="shared" si="11"/>
        <v>14</v>
      </c>
      <c r="H14" s="20">
        <f t="shared" si="11"/>
        <v>77</v>
      </c>
      <c r="I14" s="20">
        <f t="shared" si="11"/>
        <v>10</v>
      </c>
      <c r="J14" s="26">
        <f t="shared" si="1"/>
        <v>-7.0662220223820942</v>
      </c>
      <c r="K14" s="35">
        <v>10.485361710631496</v>
      </c>
      <c r="L14" s="35">
        <v>17.55158373301359</v>
      </c>
      <c r="M14" s="20">
        <f t="shared" ref="M14:U14" si="12">M28+M29+M30+M31</f>
        <v>11</v>
      </c>
      <c r="N14" s="20">
        <f t="shared" si="12"/>
        <v>102</v>
      </c>
      <c r="O14" s="20">
        <f t="shared" si="12"/>
        <v>-8</v>
      </c>
      <c r="P14" s="20">
        <f t="shared" si="12"/>
        <v>39</v>
      </c>
      <c r="Q14" s="20">
        <f t="shared" si="12"/>
        <v>63</v>
      </c>
      <c r="R14" s="20">
        <f t="shared" si="12"/>
        <v>91</v>
      </c>
      <c r="S14" s="20">
        <f t="shared" si="12"/>
        <v>-2</v>
      </c>
      <c r="T14" s="20">
        <f t="shared" si="12"/>
        <v>39</v>
      </c>
      <c r="U14" s="20">
        <f t="shared" si="12"/>
        <v>52</v>
      </c>
      <c r="V14" s="26">
        <v>2.5073691047162328</v>
      </c>
    </row>
    <row r="15" spans="1:22" ht="18.75" customHeight="1" x14ac:dyDescent="0.15">
      <c r="A15" s="4" t="s">
        <v>23</v>
      </c>
      <c r="B15" s="20">
        <f t="shared" ref="B15:I15" si="13">B32+B33+B34+B35</f>
        <v>-14</v>
      </c>
      <c r="C15" s="20">
        <f t="shared" si="13"/>
        <v>17</v>
      </c>
      <c r="D15" s="20">
        <f t="shared" si="13"/>
        <v>-53</v>
      </c>
      <c r="E15" s="20">
        <f t="shared" si="13"/>
        <v>-25</v>
      </c>
      <c r="F15" s="20">
        <f t="shared" si="13"/>
        <v>19</v>
      </c>
      <c r="G15" s="20">
        <f t="shared" si="13"/>
        <v>-3</v>
      </c>
      <c r="H15" s="20">
        <f t="shared" si="13"/>
        <v>44</v>
      </c>
      <c r="I15" s="22">
        <f t="shared" si="13"/>
        <v>-9</v>
      </c>
      <c r="J15" s="26">
        <f>K15-L15</f>
        <v>-7.5324203627118358</v>
      </c>
      <c r="K15" s="35">
        <v>5.7246394756609948</v>
      </c>
      <c r="L15" s="35">
        <v>13.257059838372831</v>
      </c>
      <c r="M15" s="22">
        <f t="shared" ref="M15:U15" si="14">M32+M33+M34+M35</f>
        <v>11</v>
      </c>
      <c r="N15" s="20">
        <f t="shared" si="14"/>
        <v>80</v>
      </c>
      <c r="O15" s="20">
        <f t="shared" si="14"/>
        <v>-43</v>
      </c>
      <c r="P15" s="20">
        <f t="shared" si="14"/>
        <v>26</v>
      </c>
      <c r="Q15" s="20">
        <f t="shared" si="14"/>
        <v>54</v>
      </c>
      <c r="R15" s="20">
        <f>R32+R33+R34+R35</f>
        <v>69</v>
      </c>
      <c r="S15" s="20">
        <f t="shared" si="14"/>
        <v>16</v>
      </c>
      <c r="T15" s="20">
        <f t="shared" si="14"/>
        <v>28</v>
      </c>
      <c r="U15" s="20">
        <f t="shared" si="14"/>
        <v>41</v>
      </c>
      <c r="V15" s="26">
        <v>3.3142649595932099</v>
      </c>
    </row>
    <row r="16" spans="1:22" ht="18.75" customHeight="1" x14ac:dyDescent="0.15">
      <c r="A16" s="2" t="s">
        <v>22</v>
      </c>
      <c r="B16" s="19">
        <f t="shared" ref="B16:I16" si="15">B36+B37+B38</f>
        <v>-14</v>
      </c>
      <c r="C16" s="19">
        <f t="shared" si="15"/>
        <v>8</v>
      </c>
      <c r="D16" s="19">
        <f t="shared" si="15"/>
        <v>-1</v>
      </c>
      <c r="E16" s="19">
        <f t="shared" si="15"/>
        <v>-16</v>
      </c>
      <c r="F16" s="19">
        <f t="shared" si="15"/>
        <v>2</v>
      </c>
      <c r="G16" s="19">
        <f t="shared" si="15"/>
        <v>0</v>
      </c>
      <c r="H16" s="19">
        <f t="shared" si="15"/>
        <v>18</v>
      </c>
      <c r="I16" s="19">
        <f t="shared" si="15"/>
        <v>-3</v>
      </c>
      <c r="J16" s="27">
        <f t="shared" si="1"/>
        <v>-19.462774111844297</v>
      </c>
      <c r="K16" s="34">
        <v>2.4328467639805371</v>
      </c>
      <c r="L16" s="34">
        <v>21.895620875824832</v>
      </c>
      <c r="M16" s="19">
        <f t="shared" ref="M16:U16" si="16">M36+M37+M38</f>
        <v>2</v>
      </c>
      <c r="N16" s="19">
        <f t="shared" si="16"/>
        <v>22</v>
      </c>
      <c r="O16" s="19">
        <f t="shared" si="16"/>
        <v>1</v>
      </c>
      <c r="P16" s="19">
        <f t="shared" si="16"/>
        <v>13</v>
      </c>
      <c r="Q16" s="19">
        <f t="shared" si="16"/>
        <v>9</v>
      </c>
      <c r="R16" s="19">
        <f t="shared" si="16"/>
        <v>20</v>
      </c>
      <c r="S16" s="19">
        <f t="shared" si="16"/>
        <v>5</v>
      </c>
      <c r="T16" s="19">
        <f t="shared" si="16"/>
        <v>3</v>
      </c>
      <c r="U16" s="19">
        <f t="shared" si="16"/>
        <v>17</v>
      </c>
      <c r="V16" s="30">
        <v>2.4328467639805353</v>
      </c>
    </row>
    <row r="17" spans="1:22" ht="18.75" customHeight="1" x14ac:dyDescent="0.15">
      <c r="A17" s="6" t="s">
        <v>21</v>
      </c>
      <c r="B17" s="18">
        <f t="shared" ref="B17:I17" si="17">B12+B13+B20</f>
        <v>-138</v>
      </c>
      <c r="C17" s="18">
        <f t="shared" si="17"/>
        <v>114</v>
      </c>
      <c r="D17" s="18">
        <f t="shared" si="17"/>
        <v>-31</v>
      </c>
      <c r="E17" s="18">
        <f t="shared" si="17"/>
        <v>-96</v>
      </c>
      <c r="F17" s="18">
        <f t="shared" si="17"/>
        <v>132</v>
      </c>
      <c r="G17" s="18">
        <f t="shared" si="17"/>
        <v>-4</v>
      </c>
      <c r="H17" s="18">
        <f t="shared" si="17"/>
        <v>228</v>
      </c>
      <c r="I17" s="18">
        <f t="shared" si="17"/>
        <v>27</v>
      </c>
      <c r="J17" s="25">
        <f t="shared" si="1"/>
        <v>-5.1693996326539624</v>
      </c>
      <c r="K17" s="33">
        <v>7.1079244948992022</v>
      </c>
      <c r="L17" s="33">
        <v>12.277324127553165</v>
      </c>
      <c r="M17" s="18">
        <f t="shared" ref="M17:U17" si="18">M12+M13+M20</f>
        <v>-42</v>
      </c>
      <c r="N17" s="18">
        <f t="shared" si="18"/>
        <v>354</v>
      </c>
      <c r="O17" s="18">
        <f t="shared" si="18"/>
        <v>11</v>
      </c>
      <c r="P17" s="18">
        <f t="shared" si="18"/>
        <v>251</v>
      </c>
      <c r="Q17" s="18">
        <f t="shared" si="18"/>
        <v>103</v>
      </c>
      <c r="R17" s="18">
        <f t="shared" si="18"/>
        <v>396</v>
      </c>
      <c r="S17" s="18">
        <f t="shared" si="18"/>
        <v>11</v>
      </c>
      <c r="T17" s="18">
        <f t="shared" si="18"/>
        <v>279</v>
      </c>
      <c r="U17" s="18">
        <f t="shared" si="18"/>
        <v>117</v>
      </c>
      <c r="V17" s="25">
        <v>-2.2616123392861098</v>
      </c>
    </row>
    <row r="18" spans="1:22" ht="18.75" customHeight="1" x14ac:dyDescent="0.15">
      <c r="A18" s="4" t="s">
        <v>20</v>
      </c>
      <c r="B18" s="20">
        <f t="shared" ref="B18:I18" si="19">B14+B22</f>
        <v>-41</v>
      </c>
      <c r="C18" s="20">
        <f t="shared" si="19"/>
        <v>57</v>
      </c>
      <c r="D18" s="20">
        <f t="shared" si="19"/>
        <v>-19</v>
      </c>
      <c r="E18" s="20">
        <f t="shared" si="19"/>
        <v>-53</v>
      </c>
      <c r="F18" s="20">
        <f t="shared" si="19"/>
        <v>74</v>
      </c>
      <c r="G18" s="20">
        <f t="shared" si="19"/>
        <v>8</v>
      </c>
      <c r="H18" s="20">
        <f t="shared" si="19"/>
        <v>127</v>
      </c>
      <c r="I18" s="20">
        <f t="shared" si="19"/>
        <v>26</v>
      </c>
      <c r="J18" s="26">
        <f t="shared" si="1"/>
        <v>-6.4247544843756756</v>
      </c>
      <c r="K18" s="35">
        <v>8.97041192158113</v>
      </c>
      <c r="L18" s="35">
        <v>15.395166405956806</v>
      </c>
      <c r="M18" s="20">
        <f t="shared" ref="M18:U18" si="20">M14+M22</f>
        <v>12</v>
      </c>
      <c r="N18" s="20">
        <f t="shared" si="20"/>
        <v>192</v>
      </c>
      <c r="O18" s="20">
        <f t="shared" si="20"/>
        <v>-17</v>
      </c>
      <c r="P18" s="20">
        <f t="shared" si="20"/>
        <v>91</v>
      </c>
      <c r="Q18" s="20">
        <f t="shared" si="20"/>
        <v>101</v>
      </c>
      <c r="R18" s="20">
        <f t="shared" si="20"/>
        <v>180</v>
      </c>
      <c r="S18" s="20">
        <f t="shared" si="20"/>
        <v>-16</v>
      </c>
      <c r="T18" s="20">
        <f t="shared" si="20"/>
        <v>81</v>
      </c>
      <c r="U18" s="20">
        <f t="shared" si="20"/>
        <v>99</v>
      </c>
      <c r="V18" s="26">
        <v>1.4546613926888341</v>
      </c>
    </row>
    <row r="19" spans="1:22" ht="18.75" customHeight="1" x14ac:dyDescent="0.15">
      <c r="A19" s="2" t="s">
        <v>19</v>
      </c>
      <c r="B19" s="19">
        <f t="shared" ref="B19:I19" si="21">B15+B16+B21+B23</f>
        <v>-57</v>
      </c>
      <c r="C19" s="19">
        <f t="shared" si="21"/>
        <v>-90</v>
      </c>
      <c r="D19" s="19">
        <f t="shared" si="21"/>
        <v>-117</v>
      </c>
      <c r="E19" s="19">
        <f t="shared" si="21"/>
        <v>-80</v>
      </c>
      <c r="F19" s="19">
        <f t="shared" si="21"/>
        <v>141</v>
      </c>
      <c r="G19" s="19">
        <f t="shared" si="21"/>
        <v>8</v>
      </c>
      <c r="H19" s="19">
        <f t="shared" si="21"/>
        <v>221</v>
      </c>
      <c r="I19" s="21">
        <f t="shared" si="21"/>
        <v>14</v>
      </c>
      <c r="J19" s="27">
        <f t="shared" si="1"/>
        <v>-4.2129988327684726</v>
      </c>
      <c r="K19" s="34">
        <v>7.4254104427544361</v>
      </c>
      <c r="L19" s="34">
        <v>11.638409275522909</v>
      </c>
      <c r="M19" s="21">
        <f t="shared" ref="M19:U19" si="22">M15+M16+M21+M23</f>
        <v>23</v>
      </c>
      <c r="N19" s="21">
        <f>N15+N16+N21+N23</f>
        <v>516</v>
      </c>
      <c r="O19" s="19">
        <f t="shared" si="22"/>
        <v>-23</v>
      </c>
      <c r="P19" s="19">
        <f t="shared" si="22"/>
        <v>323</v>
      </c>
      <c r="Q19" s="19">
        <f t="shared" si="22"/>
        <v>193</v>
      </c>
      <c r="R19" s="19">
        <f t="shared" si="22"/>
        <v>493</v>
      </c>
      <c r="S19" s="19">
        <f t="shared" si="22"/>
        <v>88</v>
      </c>
      <c r="T19" s="19">
        <f t="shared" si="22"/>
        <v>312</v>
      </c>
      <c r="U19" s="19">
        <f t="shared" si="22"/>
        <v>181</v>
      </c>
      <c r="V19" s="30">
        <v>1.2112371644209325</v>
      </c>
    </row>
    <row r="20" spans="1:22" ht="18.75" customHeight="1" x14ac:dyDescent="0.15">
      <c r="A20" s="5" t="s">
        <v>18</v>
      </c>
      <c r="B20" s="18">
        <f>E20+M20</f>
        <v>-81</v>
      </c>
      <c r="C20" s="18">
        <v>85</v>
      </c>
      <c r="D20" s="18">
        <f>G20-I20+O20-S20</f>
        <v>-34</v>
      </c>
      <c r="E20" s="18">
        <f>F20-H20</f>
        <v>-57</v>
      </c>
      <c r="F20" s="18">
        <v>118</v>
      </c>
      <c r="G20" s="18">
        <v>-4</v>
      </c>
      <c r="H20" s="18">
        <v>175</v>
      </c>
      <c r="I20" s="18">
        <v>22</v>
      </c>
      <c r="J20" s="25">
        <f>K20-L20</f>
        <v>-3.662258929891637</v>
      </c>
      <c r="K20" s="33">
        <v>7.5815184864423362</v>
      </c>
      <c r="L20" s="33">
        <v>11.243777416333973</v>
      </c>
      <c r="M20" s="18">
        <f>N20-R20</f>
        <v>-24</v>
      </c>
      <c r="N20" s="18">
        <f>P20+Q20</f>
        <v>291</v>
      </c>
      <c r="O20" s="22">
        <v>15</v>
      </c>
      <c r="P20" s="22">
        <v>221</v>
      </c>
      <c r="Q20" s="22">
        <v>70</v>
      </c>
      <c r="R20" s="22">
        <f>SUM(T20:U20)</f>
        <v>315</v>
      </c>
      <c r="S20" s="22">
        <v>23</v>
      </c>
      <c r="T20" s="22">
        <v>247</v>
      </c>
      <c r="U20" s="22">
        <v>68</v>
      </c>
      <c r="V20" s="29">
        <v>-1.5420037599543726</v>
      </c>
    </row>
    <row r="21" spans="1:22" ht="18.75" customHeight="1" x14ac:dyDescent="0.15">
      <c r="A21" s="3" t="s">
        <v>17</v>
      </c>
      <c r="B21" s="20">
        <f t="shared" ref="B21:B38" si="23">E21+M21</f>
        <v>-19</v>
      </c>
      <c r="C21" s="20">
        <v>-105</v>
      </c>
      <c r="D21" s="20">
        <f t="shared" ref="D21:D38" si="24">G21-I21+O21-S21</f>
        <v>-35</v>
      </c>
      <c r="E21" s="20">
        <f t="shared" ref="E21:E38" si="25">F21-H21</f>
        <v>-24</v>
      </c>
      <c r="F21" s="20">
        <v>96</v>
      </c>
      <c r="G21" s="20">
        <v>7</v>
      </c>
      <c r="H21" s="20">
        <v>120</v>
      </c>
      <c r="I21" s="20">
        <v>16</v>
      </c>
      <c r="J21" s="26">
        <f t="shared" ref="J21:J38" si="26">K21-L21</f>
        <v>-1.9767796093829322</v>
      </c>
      <c r="K21" s="35">
        <v>7.907118437531734</v>
      </c>
      <c r="L21" s="35">
        <v>9.8838980469146662</v>
      </c>
      <c r="M21" s="20">
        <f t="shared" ref="M21:M38" si="27">N21-R21</f>
        <v>5</v>
      </c>
      <c r="N21" s="20">
        <f t="shared" ref="N21:N38" si="28">P21+Q21</f>
        <v>312</v>
      </c>
      <c r="O21" s="20">
        <v>10</v>
      </c>
      <c r="P21" s="20">
        <v>219</v>
      </c>
      <c r="Q21" s="20">
        <v>93</v>
      </c>
      <c r="R21" s="20">
        <f t="shared" ref="R21:R38" si="29">SUM(T21:U21)</f>
        <v>307</v>
      </c>
      <c r="S21" s="20">
        <v>36</v>
      </c>
      <c r="T21" s="20">
        <v>220</v>
      </c>
      <c r="U21" s="20">
        <v>87</v>
      </c>
      <c r="V21" s="26">
        <v>0.41182908528811168</v>
      </c>
    </row>
    <row r="22" spans="1:22" ht="18.75" customHeight="1" x14ac:dyDescent="0.15">
      <c r="A22" s="3" t="s">
        <v>16</v>
      </c>
      <c r="B22" s="20">
        <f t="shared" si="23"/>
        <v>-21</v>
      </c>
      <c r="C22" s="20">
        <v>36</v>
      </c>
      <c r="D22" s="20">
        <f t="shared" si="24"/>
        <v>-17</v>
      </c>
      <c r="E22" s="20">
        <f t="shared" si="25"/>
        <v>-22</v>
      </c>
      <c r="F22" s="20">
        <v>28</v>
      </c>
      <c r="G22" s="20">
        <v>-6</v>
      </c>
      <c r="H22" s="20">
        <v>50</v>
      </c>
      <c r="I22" s="20">
        <v>16</v>
      </c>
      <c r="J22" s="26">
        <f t="shared" si="26"/>
        <v>-5.6961262085647615</v>
      </c>
      <c r="K22" s="35">
        <v>7.2496151745369684</v>
      </c>
      <c r="L22" s="35">
        <v>12.94574138310173</v>
      </c>
      <c r="M22" s="20">
        <f t="shared" si="27"/>
        <v>1</v>
      </c>
      <c r="N22" s="20">
        <f t="shared" si="28"/>
        <v>90</v>
      </c>
      <c r="O22" s="20">
        <v>-9</v>
      </c>
      <c r="P22" s="20">
        <v>52</v>
      </c>
      <c r="Q22" s="20">
        <v>38</v>
      </c>
      <c r="R22" s="20">
        <f t="shared" si="29"/>
        <v>89</v>
      </c>
      <c r="S22" s="20">
        <v>-14</v>
      </c>
      <c r="T22" s="20">
        <v>42</v>
      </c>
      <c r="U22" s="20">
        <v>47</v>
      </c>
      <c r="V22" s="26">
        <v>0.25891482766203211</v>
      </c>
    </row>
    <row r="23" spans="1:22" ht="18.75" customHeight="1" x14ac:dyDescent="0.15">
      <c r="A23" s="1" t="s">
        <v>15</v>
      </c>
      <c r="B23" s="19">
        <f t="shared" si="23"/>
        <v>-10</v>
      </c>
      <c r="C23" s="19">
        <v>-10</v>
      </c>
      <c r="D23" s="19">
        <f t="shared" si="24"/>
        <v>-28</v>
      </c>
      <c r="E23" s="19">
        <f t="shared" si="25"/>
        <v>-15</v>
      </c>
      <c r="F23" s="19">
        <v>24</v>
      </c>
      <c r="G23" s="19">
        <v>4</v>
      </c>
      <c r="H23" s="19">
        <v>39</v>
      </c>
      <c r="I23" s="21">
        <v>10</v>
      </c>
      <c r="J23" s="27">
        <f t="shared" si="26"/>
        <v>-5.5415540643123915</v>
      </c>
      <c r="K23" s="34">
        <v>8.8664865028998268</v>
      </c>
      <c r="L23" s="34">
        <v>14.408040567212218</v>
      </c>
      <c r="M23" s="21">
        <f t="shared" si="27"/>
        <v>5</v>
      </c>
      <c r="N23" s="21">
        <f t="shared" si="28"/>
        <v>102</v>
      </c>
      <c r="O23" s="19">
        <v>9</v>
      </c>
      <c r="P23" s="19">
        <v>65</v>
      </c>
      <c r="Q23" s="19">
        <v>37</v>
      </c>
      <c r="R23" s="19">
        <f t="shared" si="29"/>
        <v>97</v>
      </c>
      <c r="S23" s="19">
        <v>31</v>
      </c>
      <c r="T23" s="19">
        <v>61</v>
      </c>
      <c r="U23" s="19">
        <v>36</v>
      </c>
      <c r="V23" s="31">
        <v>1.8471846881041216</v>
      </c>
    </row>
    <row r="24" spans="1:22" ht="18.75" customHeight="1" x14ac:dyDescent="0.15">
      <c r="A24" s="7" t="s">
        <v>14</v>
      </c>
      <c r="B24" s="17">
        <f t="shared" si="23"/>
        <v>-8</v>
      </c>
      <c r="C24" s="17">
        <v>20</v>
      </c>
      <c r="D24" s="18">
        <f t="shared" si="24"/>
        <v>33</v>
      </c>
      <c r="E24" s="18">
        <f t="shared" si="25"/>
        <v>-11</v>
      </c>
      <c r="F24" s="17">
        <v>4</v>
      </c>
      <c r="G24" s="17">
        <v>-1</v>
      </c>
      <c r="H24" s="17">
        <v>15</v>
      </c>
      <c r="I24" s="23">
        <v>-1</v>
      </c>
      <c r="J24" s="28">
        <f t="shared" si="26"/>
        <v>-12.203276496155135</v>
      </c>
      <c r="K24" s="32">
        <v>4.4375550895109566</v>
      </c>
      <c r="L24" s="32">
        <v>16.640831585666092</v>
      </c>
      <c r="M24" s="18">
        <f t="shared" si="27"/>
        <v>3</v>
      </c>
      <c r="N24" s="17">
        <f t="shared" si="28"/>
        <v>17</v>
      </c>
      <c r="O24" s="17">
        <v>-4</v>
      </c>
      <c r="P24" s="17">
        <v>5</v>
      </c>
      <c r="Q24" s="17">
        <v>12</v>
      </c>
      <c r="R24" s="17">
        <f t="shared" si="29"/>
        <v>14</v>
      </c>
      <c r="S24" s="17">
        <v>-37</v>
      </c>
      <c r="T24" s="17">
        <v>2</v>
      </c>
      <c r="U24" s="17">
        <v>12</v>
      </c>
      <c r="V24" s="28">
        <v>3.3281663171332134</v>
      </c>
    </row>
    <row r="25" spans="1:22" ht="18.75" customHeight="1" x14ac:dyDescent="0.15">
      <c r="A25" s="5" t="s">
        <v>13</v>
      </c>
      <c r="B25" s="18">
        <f t="shared" si="23"/>
        <v>-20</v>
      </c>
      <c r="C25" s="18">
        <v>-2</v>
      </c>
      <c r="D25" s="18">
        <f t="shared" si="24"/>
        <v>-16</v>
      </c>
      <c r="E25" s="18">
        <f t="shared" si="25"/>
        <v>-6</v>
      </c>
      <c r="F25" s="18">
        <v>1</v>
      </c>
      <c r="G25" s="18">
        <v>1</v>
      </c>
      <c r="H25" s="18">
        <v>7</v>
      </c>
      <c r="I25" s="18">
        <v>7</v>
      </c>
      <c r="J25" s="25">
        <f t="shared" si="26"/>
        <v>-24.821489289357363</v>
      </c>
      <c r="K25" s="33">
        <v>4.1369148815595596</v>
      </c>
      <c r="L25" s="33">
        <v>28.958404170916921</v>
      </c>
      <c r="M25" s="18">
        <f t="shared" si="27"/>
        <v>-14</v>
      </c>
      <c r="N25" s="18">
        <f t="shared" si="28"/>
        <v>5</v>
      </c>
      <c r="O25" s="18">
        <v>2</v>
      </c>
      <c r="P25" s="18">
        <v>0</v>
      </c>
      <c r="Q25" s="18">
        <v>5</v>
      </c>
      <c r="R25" s="18">
        <f t="shared" si="29"/>
        <v>19</v>
      </c>
      <c r="S25" s="18">
        <v>12</v>
      </c>
      <c r="T25" s="18">
        <v>9</v>
      </c>
      <c r="U25" s="18">
        <v>10</v>
      </c>
      <c r="V25" s="29">
        <v>-57.916808341833843</v>
      </c>
    </row>
    <row r="26" spans="1:22" ht="18.75" customHeight="1" x14ac:dyDescent="0.15">
      <c r="A26" s="3" t="s">
        <v>12</v>
      </c>
      <c r="B26" s="20">
        <f t="shared" si="23"/>
        <v>-5</v>
      </c>
      <c r="C26" s="20">
        <v>16</v>
      </c>
      <c r="D26" s="20">
        <f t="shared" si="24"/>
        <v>-10</v>
      </c>
      <c r="E26" s="20">
        <f t="shared" si="25"/>
        <v>-8</v>
      </c>
      <c r="F26" s="20">
        <v>1</v>
      </c>
      <c r="G26" s="20">
        <v>-2</v>
      </c>
      <c r="H26" s="20">
        <v>9</v>
      </c>
      <c r="I26" s="20">
        <v>-4</v>
      </c>
      <c r="J26" s="26">
        <f t="shared" si="26"/>
        <v>-14.81932602517255</v>
      </c>
      <c r="K26" s="35">
        <v>1.852415753146569</v>
      </c>
      <c r="L26" s="35">
        <v>16.67174177831912</v>
      </c>
      <c r="M26" s="20">
        <f t="shared" si="27"/>
        <v>3</v>
      </c>
      <c r="N26" s="20">
        <f t="shared" si="28"/>
        <v>14</v>
      </c>
      <c r="O26" s="20">
        <v>-11</v>
      </c>
      <c r="P26" s="20">
        <v>12</v>
      </c>
      <c r="Q26" s="20">
        <v>2</v>
      </c>
      <c r="R26" s="20">
        <f t="shared" si="29"/>
        <v>11</v>
      </c>
      <c r="S26" s="20">
        <v>1</v>
      </c>
      <c r="T26" s="20">
        <v>6</v>
      </c>
      <c r="U26" s="20">
        <v>5</v>
      </c>
      <c r="V26" s="26">
        <v>5.5572472594397091</v>
      </c>
    </row>
    <row r="27" spans="1:22" ht="18.75" customHeight="1" x14ac:dyDescent="0.15">
      <c r="A27" s="1" t="s">
        <v>11</v>
      </c>
      <c r="B27" s="19">
        <f t="shared" si="23"/>
        <v>-24</v>
      </c>
      <c r="C27" s="19">
        <v>-5</v>
      </c>
      <c r="D27" s="19">
        <f t="shared" si="24"/>
        <v>-4</v>
      </c>
      <c r="E27" s="19">
        <f t="shared" si="25"/>
        <v>-14</v>
      </c>
      <c r="F27" s="19">
        <v>8</v>
      </c>
      <c r="G27" s="19">
        <v>2</v>
      </c>
      <c r="H27" s="21">
        <v>22</v>
      </c>
      <c r="I27" s="21">
        <v>3</v>
      </c>
      <c r="J27" s="27">
        <f t="shared" si="26"/>
        <v>-10.57642554072234</v>
      </c>
      <c r="K27" s="34">
        <v>6.0436717375556244</v>
      </c>
      <c r="L27" s="34">
        <v>16.620097278277964</v>
      </c>
      <c r="M27" s="21">
        <f t="shared" si="27"/>
        <v>-10</v>
      </c>
      <c r="N27" s="21">
        <f t="shared" si="28"/>
        <v>27</v>
      </c>
      <c r="O27" s="24">
        <v>9</v>
      </c>
      <c r="P27" s="24">
        <v>13</v>
      </c>
      <c r="Q27" s="24">
        <v>14</v>
      </c>
      <c r="R27" s="24">
        <f t="shared" si="29"/>
        <v>37</v>
      </c>
      <c r="S27" s="24">
        <v>12</v>
      </c>
      <c r="T27" s="24">
        <v>15</v>
      </c>
      <c r="U27" s="24">
        <v>22</v>
      </c>
      <c r="V27" s="31">
        <v>-7.5545896719445338</v>
      </c>
    </row>
    <row r="28" spans="1:22" ht="18.75" customHeight="1" x14ac:dyDescent="0.15">
      <c r="A28" s="5" t="s">
        <v>10</v>
      </c>
      <c r="B28" s="18">
        <f t="shared" si="23"/>
        <v>-6</v>
      </c>
      <c r="C28" s="18">
        <v>6</v>
      </c>
      <c r="D28" s="18">
        <f t="shared" si="24"/>
        <v>12</v>
      </c>
      <c r="E28" s="18">
        <f>F28-H28</f>
        <v>-10</v>
      </c>
      <c r="F28" s="18">
        <v>1</v>
      </c>
      <c r="G28" s="18">
        <v>1</v>
      </c>
      <c r="H28" s="18">
        <v>11</v>
      </c>
      <c r="I28" s="18">
        <v>2</v>
      </c>
      <c r="J28" s="25">
        <f t="shared" si="26"/>
        <v>-19.763915962746371</v>
      </c>
      <c r="K28" s="33">
        <v>1.976391596274637</v>
      </c>
      <c r="L28" s="33">
        <v>21.740307559021009</v>
      </c>
      <c r="M28" s="18">
        <f t="shared" si="27"/>
        <v>4</v>
      </c>
      <c r="N28" s="18">
        <f t="shared" si="28"/>
        <v>11</v>
      </c>
      <c r="O28" s="18">
        <v>3</v>
      </c>
      <c r="P28" s="18">
        <v>7</v>
      </c>
      <c r="Q28" s="18">
        <v>4</v>
      </c>
      <c r="R28" s="18">
        <f t="shared" si="29"/>
        <v>7</v>
      </c>
      <c r="S28" s="18">
        <v>-10</v>
      </c>
      <c r="T28" s="18">
        <v>2</v>
      </c>
      <c r="U28" s="18">
        <v>5</v>
      </c>
      <c r="V28" s="25">
        <v>7.9055663850985471</v>
      </c>
    </row>
    <row r="29" spans="1:22" ht="18.75" customHeight="1" x14ac:dyDescent="0.15">
      <c r="A29" s="3" t="s">
        <v>9</v>
      </c>
      <c r="B29" s="20">
        <f t="shared" si="23"/>
        <v>-3</v>
      </c>
      <c r="C29" s="20">
        <v>2</v>
      </c>
      <c r="D29" s="20">
        <f t="shared" si="24"/>
        <v>-28</v>
      </c>
      <c r="E29" s="20">
        <f t="shared" si="25"/>
        <v>-12</v>
      </c>
      <c r="F29" s="20">
        <v>17</v>
      </c>
      <c r="G29" s="20">
        <v>7</v>
      </c>
      <c r="H29" s="20">
        <v>29</v>
      </c>
      <c r="I29" s="20">
        <v>11</v>
      </c>
      <c r="J29" s="26">
        <f t="shared" si="26"/>
        <v>-9.0101209577882013</v>
      </c>
      <c r="K29" s="35">
        <v>12.764338023533282</v>
      </c>
      <c r="L29" s="35">
        <v>21.774458981321484</v>
      </c>
      <c r="M29" s="22">
        <f t="shared" si="27"/>
        <v>9</v>
      </c>
      <c r="N29" s="22">
        <f t="shared" si="28"/>
        <v>35</v>
      </c>
      <c r="O29" s="20">
        <v>-14</v>
      </c>
      <c r="P29" s="20">
        <v>12</v>
      </c>
      <c r="Q29" s="20">
        <v>23</v>
      </c>
      <c r="R29" s="20">
        <f t="shared" si="29"/>
        <v>26</v>
      </c>
      <c r="S29" s="20">
        <v>10</v>
      </c>
      <c r="T29" s="20">
        <v>8</v>
      </c>
      <c r="U29" s="20">
        <v>18</v>
      </c>
      <c r="V29" s="26">
        <v>6.7575907183411488</v>
      </c>
    </row>
    <row r="30" spans="1:22" ht="18.75" customHeight="1" x14ac:dyDescent="0.15">
      <c r="A30" s="3" t="s">
        <v>8</v>
      </c>
      <c r="B30" s="20">
        <f t="shared" si="23"/>
        <v>-6</v>
      </c>
      <c r="C30" s="20">
        <v>-3</v>
      </c>
      <c r="D30" s="20">
        <f t="shared" si="24"/>
        <v>-8</v>
      </c>
      <c r="E30" s="20">
        <f t="shared" si="25"/>
        <v>-8</v>
      </c>
      <c r="F30" s="20">
        <v>17</v>
      </c>
      <c r="G30" s="20">
        <v>5</v>
      </c>
      <c r="H30" s="20">
        <v>25</v>
      </c>
      <c r="I30" s="20">
        <v>4</v>
      </c>
      <c r="J30" s="29">
        <f t="shared" si="26"/>
        <v>-5.8730062953800406</v>
      </c>
      <c r="K30" s="36">
        <v>12.480138377682575</v>
      </c>
      <c r="L30" s="36">
        <v>18.353144673062616</v>
      </c>
      <c r="M30" s="20">
        <f t="shared" si="27"/>
        <v>2</v>
      </c>
      <c r="N30" s="20">
        <f t="shared" si="28"/>
        <v>31</v>
      </c>
      <c r="O30" s="20">
        <v>-7</v>
      </c>
      <c r="P30" s="20">
        <v>19</v>
      </c>
      <c r="Q30" s="20">
        <v>12</v>
      </c>
      <c r="R30" s="20">
        <f t="shared" si="29"/>
        <v>29</v>
      </c>
      <c r="S30" s="20">
        <v>2</v>
      </c>
      <c r="T30" s="20">
        <v>17</v>
      </c>
      <c r="U30" s="20">
        <v>12</v>
      </c>
      <c r="V30" s="26">
        <v>1.4682515738450128</v>
      </c>
    </row>
    <row r="31" spans="1:22" ht="18.75" customHeight="1" x14ac:dyDescent="0.15">
      <c r="A31" s="1" t="s">
        <v>7</v>
      </c>
      <c r="B31" s="19">
        <f t="shared" si="23"/>
        <v>-5</v>
      </c>
      <c r="C31" s="19">
        <v>16</v>
      </c>
      <c r="D31" s="19">
        <f t="shared" si="24"/>
        <v>22</v>
      </c>
      <c r="E31" s="19">
        <f t="shared" si="25"/>
        <v>-1</v>
      </c>
      <c r="F31" s="19">
        <v>11</v>
      </c>
      <c r="G31" s="19">
        <v>1</v>
      </c>
      <c r="H31" s="19">
        <v>12</v>
      </c>
      <c r="I31" s="21">
        <v>-7</v>
      </c>
      <c r="J31" s="27">
        <f t="shared" si="26"/>
        <v>-0.84239193150084191</v>
      </c>
      <c r="K31" s="34">
        <v>9.2663112465092663</v>
      </c>
      <c r="L31" s="34">
        <v>10.108703178010108</v>
      </c>
      <c r="M31" s="19">
        <f t="shared" si="27"/>
        <v>-4</v>
      </c>
      <c r="N31" s="19">
        <f t="shared" si="28"/>
        <v>25</v>
      </c>
      <c r="O31" s="19">
        <v>10</v>
      </c>
      <c r="P31" s="19">
        <v>1</v>
      </c>
      <c r="Q31" s="19">
        <v>24</v>
      </c>
      <c r="R31" s="19">
        <f t="shared" si="29"/>
        <v>29</v>
      </c>
      <c r="S31" s="19">
        <v>-4</v>
      </c>
      <c r="T31" s="19">
        <v>12</v>
      </c>
      <c r="U31" s="19">
        <v>17</v>
      </c>
      <c r="V31" s="30">
        <v>-3.3695677260033676</v>
      </c>
    </row>
    <row r="32" spans="1:22" ht="18.75" customHeight="1" x14ac:dyDescent="0.15">
      <c r="A32" s="5" t="s">
        <v>6</v>
      </c>
      <c r="B32" s="18">
        <f t="shared" si="23"/>
        <v>5</v>
      </c>
      <c r="C32" s="18">
        <v>20</v>
      </c>
      <c r="D32" s="18">
        <f t="shared" si="24"/>
        <v>-43</v>
      </c>
      <c r="E32" s="18">
        <f t="shared" si="25"/>
        <v>0</v>
      </c>
      <c r="F32" s="18">
        <v>3</v>
      </c>
      <c r="G32" s="18">
        <v>0</v>
      </c>
      <c r="H32" s="18">
        <v>3</v>
      </c>
      <c r="I32" s="18">
        <v>1</v>
      </c>
      <c r="J32" s="25">
        <f t="shared" si="26"/>
        <v>0</v>
      </c>
      <c r="K32" s="33">
        <v>10.437517872462109</v>
      </c>
      <c r="L32" s="33">
        <v>10.437517872462109</v>
      </c>
      <c r="M32" s="18">
        <f t="shared" si="27"/>
        <v>5</v>
      </c>
      <c r="N32" s="18">
        <f t="shared" si="28"/>
        <v>10</v>
      </c>
      <c r="O32" s="22">
        <v>-40</v>
      </c>
      <c r="P32" s="22">
        <v>2</v>
      </c>
      <c r="Q32" s="22">
        <v>8</v>
      </c>
      <c r="R32" s="22">
        <f t="shared" si="29"/>
        <v>5</v>
      </c>
      <c r="S32" s="22">
        <v>2</v>
      </c>
      <c r="T32" s="22">
        <v>1</v>
      </c>
      <c r="U32" s="22">
        <v>4</v>
      </c>
      <c r="V32" s="29">
        <v>17.395863120770183</v>
      </c>
    </row>
    <row r="33" spans="1:22" ht="18.75" customHeight="1" x14ac:dyDescent="0.15">
      <c r="A33" s="3" t="s">
        <v>5</v>
      </c>
      <c r="B33" s="20">
        <f t="shared" si="23"/>
        <v>-14</v>
      </c>
      <c r="C33" s="20">
        <v>-6</v>
      </c>
      <c r="D33" s="20">
        <f t="shared" si="24"/>
        <v>-6</v>
      </c>
      <c r="E33" s="20">
        <f t="shared" si="25"/>
        <v>-18</v>
      </c>
      <c r="F33" s="20">
        <v>4</v>
      </c>
      <c r="G33" s="20">
        <v>-2</v>
      </c>
      <c r="H33" s="20">
        <v>22</v>
      </c>
      <c r="I33" s="20">
        <v>-7</v>
      </c>
      <c r="J33" s="26">
        <f t="shared" si="26"/>
        <v>-14.000767165324124</v>
      </c>
      <c r="K33" s="35">
        <v>3.1112815922942505</v>
      </c>
      <c r="L33" s="35">
        <v>17.112048757618375</v>
      </c>
      <c r="M33" s="20">
        <f t="shared" si="27"/>
        <v>4</v>
      </c>
      <c r="N33" s="20">
        <f t="shared" si="28"/>
        <v>36</v>
      </c>
      <c r="O33" s="20">
        <v>-2</v>
      </c>
      <c r="P33" s="20">
        <v>11</v>
      </c>
      <c r="Q33" s="20">
        <v>25</v>
      </c>
      <c r="R33" s="20">
        <f t="shared" si="29"/>
        <v>32</v>
      </c>
      <c r="S33" s="20">
        <v>9</v>
      </c>
      <c r="T33" s="20">
        <v>15</v>
      </c>
      <c r="U33" s="20">
        <v>17</v>
      </c>
      <c r="V33" s="26">
        <v>3.1112815922942509</v>
      </c>
    </row>
    <row r="34" spans="1:22" ht="18.75" customHeight="1" x14ac:dyDescent="0.15">
      <c r="A34" s="3" t="s">
        <v>4</v>
      </c>
      <c r="B34" s="20">
        <f t="shared" si="23"/>
        <v>-5</v>
      </c>
      <c r="C34" s="20">
        <v>-4</v>
      </c>
      <c r="D34" s="20">
        <f t="shared" si="24"/>
        <v>-8</v>
      </c>
      <c r="E34" s="20">
        <f t="shared" si="25"/>
        <v>-7</v>
      </c>
      <c r="F34" s="20">
        <v>4</v>
      </c>
      <c r="G34" s="20">
        <v>-1</v>
      </c>
      <c r="H34" s="20">
        <v>11</v>
      </c>
      <c r="I34" s="20">
        <v>1</v>
      </c>
      <c r="J34" s="26">
        <f t="shared" si="26"/>
        <v>-8.1273658427967028</v>
      </c>
      <c r="K34" s="35">
        <v>4.644209053026688</v>
      </c>
      <c r="L34" s="35">
        <v>12.77157489582339</v>
      </c>
      <c r="M34" s="20">
        <f>N34-R34</f>
        <v>2</v>
      </c>
      <c r="N34" s="20">
        <f t="shared" si="28"/>
        <v>12</v>
      </c>
      <c r="O34" s="20">
        <v>-7</v>
      </c>
      <c r="P34" s="20">
        <v>8</v>
      </c>
      <c r="Q34" s="20">
        <v>4</v>
      </c>
      <c r="R34" s="20">
        <f t="shared" si="29"/>
        <v>10</v>
      </c>
      <c r="S34" s="20">
        <v>-1</v>
      </c>
      <c r="T34" s="20">
        <v>4</v>
      </c>
      <c r="U34" s="20">
        <v>6</v>
      </c>
      <c r="V34" s="26">
        <v>2.3221045265133462</v>
      </c>
    </row>
    <row r="35" spans="1:22" ht="18.75" customHeight="1" x14ac:dyDescent="0.15">
      <c r="A35" s="1" t="s">
        <v>3</v>
      </c>
      <c r="B35" s="19">
        <f t="shared" si="23"/>
        <v>0</v>
      </c>
      <c r="C35" s="19">
        <v>7</v>
      </c>
      <c r="D35" s="19">
        <f t="shared" si="24"/>
        <v>4</v>
      </c>
      <c r="E35" s="19">
        <f t="shared" si="25"/>
        <v>0</v>
      </c>
      <c r="F35" s="19">
        <v>8</v>
      </c>
      <c r="G35" s="19">
        <v>0</v>
      </c>
      <c r="H35" s="19">
        <v>8</v>
      </c>
      <c r="I35" s="21">
        <v>-4</v>
      </c>
      <c r="J35" s="27">
        <f t="shared" si="26"/>
        <v>0</v>
      </c>
      <c r="K35" s="34">
        <v>9.0433274489764308</v>
      </c>
      <c r="L35" s="34">
        <v>9.0433274489764308</v>
      </c>
      <c r="M35" s="21">
        <f t="shared" si="27"/>
        <v>0</v>
      </c>
      <c r="N35" s="21">
        <f t="shared" si="28"/>
        <v>22</v>
      </c>
      <c r="O35" s="24">
        <v>6</v>
      </c>
      <c r="P35" s="24">
        <v>5</v>
      </c>
      <c r="Q35" s="24">
        <v>17</v>
      </c>
      <c r="R35" s="24">
        <f t="shared" si="29"/>
        <v>22</v>
      </c>
      <c r="S35" s="24">
        <v>6</v>
      </c>
      <c r="T35" s="24">
        <v>8</v>
      </c>
      <c r="U35" s="24">
        <v>14</v>
      </c>
      <c r="V35" s="31">
        <v>0</v>
      </c>
    </row>
    <row r="36" spans="1:22" ht="18.75" customHeight="1" x14ac:dyDescent="0.15">
      <c r="A36" s="5" t="s">
        <v>2</v>
      </c>
      <c r="B36" s="18">
        <f t="shared" si="23"/>
        <v>-8</v>
      </c>
      <c r="C36" s="18">
        <v>1</v>
      </c>
      <c r="D36" s="18">
        <f t="shared" si="24"/>
        <v>-6</v>
      </c>
      <c r="E36" s="18">
        <f t="shared" si="25"/>
        <v>-9</v>
      </c>
      <c r="F36" s="18">
        <v>1</v>
      </c>
      <c r="G36" s="18">
        <v>-1</v>
      </c>
      <c r="H36" s="18">
        <v>10</v>
      </c>
      <c r="I36" s="18">
        <v>0</v>
      </c>
      <c r="J36" s="25">
        <f t="shared" si="26"/>
        <v>-25.536380597014922</v>
      </c>
      <c r="K36" s="33">
        <v>2.8373756218905468</v>
      </c>
      <c r="L36" s="33">
        <v>28.37375621890547</v>
      </c>
      <c r="M36" s="18">
        <f t="shared" si="27"/>
        <v>1</v>
      </c>
      <c r="N36" s="18">
        <f t="shared" si="28"/>
        <v>10</v>
      </c>
      <c r="O36" s="18">
        <v>1</v>
      </c>
      <c r="P36" s="18">
        <v>7</v>
      </c>
      <c r="Q36" s="18">
        <v>3</v>
      </c>
      <c r="R36" s="18">
        <f t="shared" si="29"/>
        <v>9</v>
      </c>
      <c r="S36" s="18">
        <v>6</v>
      </c>
      <c r="T36" s="18">
        <v>1</v>
      </c>
      <c r="U36" s="18">
        <v>8</v>
      </c>
      <c r="V36" s="25">
        <v>2.8373756218905442</v>
      </c>
    </row>
    <row r="37" spans="1:22" ht="18.75" customHeight="1" x14ac:dyDescent="0.15">
      <c r="A37" s="3" t="s">
        <v>1</v>
      </c>
      <c r="B37" s="20">
        <f t="shared" si="23"/>
        <v>3</v>
      </c>
      <c r="C37" s="20">
        <v>12</v>
      </c>
      <c r="D37" s="20">
        <f t="shared" si="24"/>
        <v>10</v>
      </c>
      <c r="E37" s="20">
        <f t="shared" si="25"/>
        <v>-3</v>
      </c>
      <c r="F37" s="20">
        <v>0</v>
      </c>
      <c r="G37" s="20">
        <v>0</v>
      </c>
      <c r="H37" s="20">
        <v>3</v>
      </c>
      <c r="I37" s="20">
        <v>-6</v>
      </c>
      <c r="J37" s="26">
        <f t="shared" si="26"/>
        <v>-12.158560959360427</v>
      </c>
      <c r="K37" s="35">
        <v>0</v>
      </c>
      <c r="L37" s="35">
        <v>12.158560959360427</v>
      </c>
      <c r="M37" s="20">
        <f>N37-R37</f>
        <v>6</v>
      </c>
      <c r="N37" s="22">
        <f t="shared" si="28"/>
        <v>9</v>
      </c>
      <c r="O37" s="20">
        <v>3</v>
      </c>
      <c r="P37" s="20">
        <v>5</v>
      </c>
      <c r="Q37" s="20">
        <v>4</v>
      </c>
      <c r="R37" s="20">
        <f t="shared" si="29"/>
        <v>3</v>
      </c>
      <c r="S37" s="20">
        <v>-1</v>
      </c>
      <c r="T37" s="20">
        <v>0</v>
      </c>
      <c r="U37" s="20">
        <v>3</v>
      </c>
      <c r="V37" s="26">
        <v>24.317121918720851</v>
      </c>
    </row>
    <row r="38" spans="1:22" ht="18.75" customHeight="1" x14ac:dyDescent="0.15">
      <c r="A38" s="1" t="s">
        <v>0</v>
      </c>
      <c r="B38" s="19">
        <f t="shared" si="23"/>
        <v>-9</v>
      </c>
      <c r="C38" s="19">
        <v>-5</v>
      </c>
      <c r="D38" s="19">
        <f t="shared" si="24"/>
        <v>-5</v>
      </c>
      <c r="E38" s="19">
        <f t="shared" si="25"/>
        <v>-4</v>
      </c>
      <c r="F38" s="19">
        <v>1</v>
      </c>
      <c r="G38" s="19">
        <v>1</v>
      </c>
      <c r="H38" s="19">
        <v>5</v>
      </c>
      <c r="I38" s="21">
        <v>3</v>
      </c>
      <c r="J38" s="27">
        <f t="shared" si="26"/>
        <v>-17.944936086529005</v>
      </c>
      <c r="K38" s="34">
        <v>4.4862340216322512</v>
      </c>
      <c r="L38" s="34">
        <v>22.431170108161258</v>
      </c>
      <c r="M38" s="21">
        <f t="shared" si="27"/>
        <v>-5</v>
      </c>
      <c r="N38" s="19">
        <f t="shared" si="28"/>
        <v>3</v>
      </c>
      <c r="O38" s="19">
        <v>-3</v>
      </c>
      <c r="P38" s="19">
        <v>1</v>
      </c>
      <c r="Q38" s="19">
        <v>2</v>
      </c>
      <c r="R38" s="19">
        <f t="shared" si="29"/>
        <v>8</v>
      </c>
      <c r="S38" s="19">
        <v>0</v>
      </c>
      <c r="T38" s="19">
        <v>2</v>
      </c>
      <c r="U38" s="19">
        <v>6</v>
      </c>
      <c r="V38" s="30">
        <v>-22.431170108161254</v>
      </c>
    </row>
    <row r="39" spans="1:22" x14ac:dyDescent="0.15">
      <c r="A39" s="37" t="s">
        <v>59</v>
      </c>
    </row>
    <row r="40" spans="1:22" x14ac:dyDescent="0.15">
      <c r="A40" s="37" t="s">
        <v>48</v>
      </c>
    </row>
    <row r="41" spans="1:22" x14ac:dyDescent="0.15">
      <c r="A41" s="37" t="s">
        <v>49</v>
      </c>
    </row>
    <row r="42" spans="1:22" x14ac:dyDescent="0.15">
      <c r="A42" s="37" t="s">
        <v>60</v>
      </c>
    </row>
    <row r="43" spans="1:22" x14ac:dyDescent="0.15">
      <c r="A43" s="37" t="s">
        <v>61</v>
      </c>
    </row>
    <row r="44" spans="1:22" x14ac:dyDescent="0.15">
      <c r="A44" s="37" t="s">
        <v>62</v>
      </c>
    </row>
    <row r="45" spans="1:22" x14ac:dyDescent="0.15">
      <c r="A45" s="37" t="s">
        <v>63</v>
      </c>
    </row>
    <row r="46" spans="1:22" x14ac:dyDescent="0.15">
      <c r="A46" s="37" t="s">
        <v>64</v>
      </c>
    </row>
  </sheetData>
  <mergeCells count="20">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 ref="R6:U6"/>
    <mergeCell ref="V7:V8"/>
  </mergeCells>
  <phoneticPr fontId="1"/>
  <pageMargins left="0.70866141732283472" right="0.70866141732283472" top="0.74803149606299213" bottom="0.74803149606299213" header="0.31496062992125984" footer="0.31496062992125984"/>
  <pageSetup paperSize="9" scale="68"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5" x14ac:dyDescent="0.15"/>
  <cols>
    <col min="1" max="2" width="8.625" customWidth="1"/>
    <col min="3" max="21" width="6.625" customWidth="1"/>
    <col min="22" max="22" width="11.75" customWidth="1"/>
  </cols>
  <sheetData>
    <row r="2" spans="1:22" x14ac:dyDescent="0.15">
      <c r="A2" t="s">
        <v>65</v>
      </c>
    </row>
    <row r="4" spans="1:22" x14ac:dyDescent="0.15">
      <c r="A4" t="s">
        <v>46</v>
      </c>
    </row>
    <row r="5" spans="1:22" ht="13.5" customHeight="1" x14ac:dyDescent="0.15">
      <c r="A5" s="46" t="s">
        <v>37</v>
      </c>
      <c r="B5" s="48" t="s">
        <v>55</v>
      </c>
      <c r="C5" s="49"/>
      <c r="D5" s="50"/>
      <c r="E5" s="43" t="s">
        <v>56</v>
      </c>
      <c r="F5" s="44"/>
      <c r="G5" s="44"/>
      <c r="H5" s="44"/>
      <c r="I5" s="44"/>
      <c r="J5" s="44"/>
      <c r="K5" s="44"/>
      <c r="L5" s="45"/>
      <c r="M5" s="48" t="s">
        <v>57</v>
      </c>
      <c r="N5" s="49"/>
      <c r="O5" s="49"/>
      <c r="P5" s="49"/>
      <c r="Q5" s="49"/>
      <c r="R5" s="49"/>
      <c r="S5" s="49"/>
      <c r="T5" s="49"/>
      <c r="U5" s="49"/>
      <c r="V5" s="50"/>
    </row>
    <row r="6" spans="1:22" ht="12.95" customHeight="1" x14ac:dyDescent="0.15">
      <c r="A6" s="40"/>
      <c r="B6" s="39" t="s">
        <v>51</v>
      </c>
      <c r="C6" s="39" t="s">
        <v>52</v>
      </c>
      <c r="D6" s="39" t="s">
        <v>53</v>
      </c>
      <c r="E6" s="39" t="s">
        <v>54</v>
      </c>
      <c r="F6" s="14"/>
      <c r="G6" s="39" t="s">
        <v>47</v>
      </c>
      <c r="H6" s="14"/>
      <c r="I6" s="39" t="s">
        <v>47</v>
      </c>
      <c r="J6" s="48" t="s">
        <v>42</v>
      </c>
      <c r="K6" s="49"/>
      <c r="L6" s="50"/>
      <c r="M6" s="39" t="s">
        <v>58</v>
      </c>
      <c r="N6" s="43" t="s">
        <v>36</v>
      </c>
      <c r="O6" s="44"/>
      <c r="P6" s="44"/>
      <c r="Q6" s="45"/>
      <c r="R6" s="43" t="s">
        <v>35</v>
      </c>
      <c r="S6" s="44"/>
      <c r="T6" s="44"/>
      <c r="U6" s="45"/>
      <c r="V6" s="16" t="s">
        <v>42</v>
      </c>
    </row>
    <row r="7" spans="1:22" ht="13.5" customHeight="1" x14ac:dyDescent="0.15">
      <c r="A7" s="40"/>
      <c r="B7" s="40"/>
      <c r="C7" s="47"/>
      <c r="D7" s="47"/>
      <c r="E7" s="40"/>
      <c r="F7" s="11" t="s">
        <v>34</v>
      </c>
      <c r="G7" s="47"/>
      <c r="H7" s="11" t="s">
        <v>33</v>
      </c>
      <c r="I7" s="47"/>
      <c r="J7" s="39" t="s">
        <v>39</v>
      </c>
      <c r="K7" s="13" t="s">
        <v>40</v>
      </c>
      <c r="L7" s="13" t="s">
        <v>41</v>
      </c>
      <c r="M7" s="40"/>
      <c r="N7" s="13" t="s">
        <v>32</v>
      </c>
      <c r="O7" s="39" t="s">
        <v>47</v>
      </c>
      <c r="P7" s="39" t="s">
        <v>31</v>
      </c>
      <c r="Q7" s="12" t="s">
        <v>30</v>
      </c>
      <c r="R7" s="11" t="s">
        <v>32</v>
      </c>
      <c r="S7" s="39" t="s">
        <v>47</v>
      </c>
      <c r="T7" s="47" t="s">
        <v>31</v>
      </c>
      <c r="U7" s="15" t="s">
        <v>43</v>
      </c>
      <c r="V7" s="39" t="s">
        <v>44</v>
      </c>
    </row>
    <row r="8" spans="1:22" ht="30.75" customHeight="1" x14ac:dyDescent="0.15">
      <c r="A8" s="41"/>
      <c r="B8" s="41"/>
      <c r="C8" s="42"/>
      <c r="D8" s="42"/>
      <c r="E8" s="41"/>
      <c r="F8" s="10"/>
      <c r="G8" s="42"/>
      <c r="H8" s="10"/>
      <c r="I8" s="42"/>
      <c r="J8" s="42"/>
      <c r="K8" s="10"/>
      <c r="L8" s="10"/>
      <c r="M8" s="41"/>
      <c r="N8" s="10"/>
      <c r="O8" s="42"/>
      <c r="P8" s="42"/>
      <c r="Q8" s="9"/>
      <c r="R8" s="10"/>
      <c r="S8" s="42"/>
      <c r="T8" s="42"/>
      <c r="U8" s="9"/>
      <c r="V8" s="42"/>
    </row>
    <row r="9" spans="1:22" ht="15" customHeight="1" x14ac:dyDescent="0.15">
      <c r="A9" s="8" t="s">
        <v>29</v>
      </c>
      <c r="B9" s="17">
        <f t="shared" ref="B9:H9" si="0">B10+B11</f>
        <v>-89</v>
      </c>
      <c r="C9" s="17">
        <f t="shared" si="0"/>
        <v>52</v>
      </c>
      <c r="D9" s="17">
        <f t="shared" si="0"/>
        <v>-64</v>
      </c>
      <c r="E9" s="17">
        <f t="shared" si="0"/>
        <v>-77</v>
      </c>
      <c r="F9" s="17">
        <f t="shared" si="0"/>
        <v>180</v>
      </c>
      <c r="G9" s="17">
        <f t="shared" si="0"/>
        <v>-6</v>
      </c>
      <c r="H9" s="17">
        <f t="shared" si="0"/>
        <v>257</v>
      </c>
      <c r="I9" s="17">
        <f>I10+I11</f>
        <v>15</v>
      </c>
      <c r="J9" s="28">
        <f>K9-L9</f>
        <v>-3.5175130975892408</v>
      </c>
      <c r="K9" s="28">
        <v>8.22275789046836</v>
      </c>
      <c r="L9" s="28">
        <v>11.740270988057601</v>
      </c>
      <c r="M9" s="17">
        <f t="shared" ref="M9:U9" si="1">M10+M11</f>
        <v>-12</v>
      </c>
      <c r="N9" s="17">
        <f t="shared" si="1"/>
        <v>558</v>
      </c>
      <c r="O9" s="17">
        <f t="shared" si="1"/>
        <v>-1</v>
      </c>
      <c r="P9" s="17">
        <f t="shared" si="1"/>
        <v>357</v>
      </c>
      <c r="Q9" s="17">
        <f t="shared" si="1"/>
        <v>201</v>
      </c>
      <c r="R9" s="17">
        <f>R10+R11</f>
        <v>570</v>
      </c>
      <c r="S9" s="17">
        <f t="shared" si="1"/>
        <v>42</v>
      </c>
      <c r="T9" s="17">
        <f t="shared" si="1"/>
        <v>369</v>
      </c>
      <c r="U9" s="17">
        <f t="shared" si="1"/>
        <v>201</v>
      </c>
      <c r="V9" s="28">
        <v>-0.54818385936455272</v>
      </c>
    </row>
    <row r="10" spans="1:22" ht="15" customHeight="1" x14ac:dyDescent="0.15">
      <c r="A10" s="6" t="s">
        <v>28</v>
      </c>
      <c r="B10" s="18">
        <f t="shared" ref="B10:I10" si="2">B20+B21+B22+B23</f>
        <v>-45</v>
      </c>
      <c r="C10" s="18">
        <f t="shared" si="2"/>
        <v>19</v>
      </c>
      <c r="D10" s="18">
        <f t="shared" si="2"/>
        <v>-32</v>
      </c>
      <c r="E10" s="18">
        <f t="shared" si="2"/>
        <v>-31</v>
      </c>
      <c r="F10" s="18">
        <f t="shared" si="2"/>
        <v>138</v>
      </c>
      <c r="G10" s="18">
        <f t="shared" si="2"/>
        <v>-8</v>
      </c>
      <c r="H10" s="18">
        <f t="shared" si="2"/>
        <v>169</v>
      </c>
      <c r="I10" s="18">
        <f t="shared" si="2"/>
        <v>15</v>
      </c>
      <c r="J10" s="25">
        <f t="shared" ref="J10:J38" si="3">K10-L10</f>
        <v>-1.8882030281336455</v>
      </c>
      <c r="K10" s="25">
        <v>8.4055489639497551</v>
      </c>
      <c r="L10" s="25">
        <v>10.293751992083401</v>
      </c>
      <c r="M10" s="18">
        <f t="shared" ref="M10:U10" si="4">M20+M21+M22+M23</f>
        <v>-14</v>
      </c>
      <c r="N10" s="18">
        <f t="shared" si="4"/>
        <v>429</v>
      </c>
      <c r="O10" s="18">
        <f t="shared" si="4"/>
        <v>18</v>
      </c>
      <c r="P10" s="18">
        <f t="shared" si="4"/>
        <v>308</v>
      </c>
      <c r="Q10" s="18">
        <f t="shared" si="4"/>
        <v>121</v>
      </c>
      <c r="R10" s="18">
        <f t="shared" si="4"/>
        <v>443</v>
      </c>
      <c r="S10" s="18">
        <f t="shared" si="4"/>
        <v>27</v>
      </c>
      <c r="T10" s="18">
        <f t="shared" si="4"/>
        <v>321</v>
      </c>
      <c r="U10" s="18">
        <f t="shared" si="4"/>
        <v>122</v>
      </c>
      <c r="V10" s="25">
        <v>-0.85273685141519806</v>
      </c>
    </row>
    <row r="11" spans="1:22" ht="15" customHeight="1" x14ac:dyDescent="0.15">
      <c r="A11" s="2" t="s">
        <v>27</v>
      </c>
      <c r="B11" s="19">
        <f t="shared" ref="B11:I11" si="5">B12+B13+B14+B15+B16</f>
        <v>-44</v>
      </c>
      <c r="C11" s="19">
        <f t="shared" si="5"/>
        <v>33</v>
      </c>
      <c r="D11" s="19">
        <f t="shared" si="5"/>
        <v>-32</v>
      </c>
      <c r="E11" s="19">
        <f t="shared" si="5"/>
        <v>-46</v>
      </c>
      <c r="F11" s="19">
        <f t="shared" si="5"/>
        <v>42</v>
      </c>
      <c r="G11" s="19">
        <f t="shared" si="5"/>
        <v>2</v>
      </c>
      <c r="H11" s="19">
        <f t="shared" si="5"/>
        <v>88</v>
      </c>
      <c r="I11" s="19">
        <f t="shared" si="5"/>
        <v>0</v>
      </c>
      <c r="J11" s="30">
        <f t="shared" si="3"/>
        <v>-8.4052964881980419</v>
      </c>
      <c r="K11" s="30">
        <v>7.6744011413982118</v>
      </c>
      <c r="L11" s="30">
        <v>16.079697629596254</v>
      </c>
      <c r="M11" s="19">
        <f t="shared" ref="M11:U11" si="6">M12+M13+M14+M15+M16</f>
        <v>2</v>
      </c>
      <c r="N11" s="19">
        <f t="shared" si="6"/>
        <v>129</v>
      </c>
      <c r="O11" s="19">
        <f t="shared" si="6"/>
        <v>-19</v>
      </c>
      <c r="P11" s="19">
        <f t="shared" si="6"/>
        <v>49</v>
      </c>
      <c r="Q11" s="19">
        <f t="shared" si="6"/>
        <v>80</v>
      </c>
      <c r="R11" s="19">
        <f t="shared" si="6"/>
        <v>127</v>
      </c>
      <c r="S11" s="19">
        <f t="shared" si="6"/>
        <v>15</v>
      </c>
      <c r="T11" s="19">
        <f t="shared" si="6"/>
        <v>48</v>
      </c>
      <c r="U11" s="19">
        <f t="shared" si="6"/>
        <v>79</v>
      </c>
      <c r="V11" s="30">
        <v>0.36544767339991679</v>
      </c>
    </row>
    <row r="12" spans="1:22" ht="15" customHeight="1" x14ac:dyDescent="0.15">
      <c r="A12" s="6" t="s">
        <v>26</v>
      </c>
      <c r="B12" s="18">
        <f t="shared" ref="B12:I12" si="7">B24</f>
        <v>-7</v>
      </c>
      <c r="C12" s="18">
        <f t="shared" si="7"/>
        <v>9</v>
      </c>
      <c r="D12" s="18">
        <f t="shared" si="7"/>
        <v>2</v>
      </c>
      <c r="E12" s="18">
        <f t="shared" si="7"/>
        <v>-8</v>
      </c>
      <c r="F12" s="18">
        <f t="shared" si="7"/>
        <v>1</v>
      </c>
      <c r="G12" s="18">
        <f t="shared" si="7"/>
        <v>-2</v>
      </c>
      <c r="H12" s="18">
        <f t="shared" si="7"/>
        <v>9</v>
      </c>
      <c r="I12" s="18">
        <f t="shared" si="7"/>
        <v>0</v>
      </c>
      <c r="J12" s="25">
        <f t="shared" si="3"/>
        <v>-18.564435119842329</v>
      </c>
      <c r="K12" s="25">
        <v>2.3205543899802912</v>
      </c>
      <c r="L12" s="25">
        <v>20.884989509822621</v>
      </c>
      <c r="M12" s="18">
        <f t="shared" ref="M12:U12" si="8">M24</f>
        <v>1</v>
      </c>
      <c r="N12" s="18">
        <f t="shared" si="8"/>
        <v>9</v>
      </c>
      <c r="O12" s="18">
        <f t="shared" si="8"/>
        <v>-2</v>
      </c>
      <c r="P12" s="18">
        <f t="shared" si="8"/>
        <v>3</v>
      </c>
      <c r="Q12" s="18">
        <f t="shared" si="8"/>
        <v>6</v>
      </c>
      <c r="R12" s="18">
        <f t="shared" si="8"/>
        <v>8</v>
      </c>
      <c r="S12" s="18">
        <f t="shared" si="8"/>
        <v>-6</v>
      </c>
      <c r="T12" s="18">
        <f t="shared" si="8"/>
        <v>1</v>
      </c>
      <c r="U12" s="18">
        <f t="shared" si="8"/>
        <v>7</v>
      </c>
      <c r="V12" s="25">
        <v>2.3205543899802912</v>
      </c>
    </row>
    <row r="13" spans="1:22" ht="15" customHeight="1" x14ac:dyDescent="0.15">
      <c r="A13" s="4" t="s">
        <v>25</v>
      </c>
      <c r="B13" s="20">
        <f t="shared" ref="B13:I13" si="9">B25+B26+B27</f>
        <v>-38</v>
      </c>
      <c r="C13" s="20">
        <f t="shared" si="9"/>
        <v>-14</v>
      </c>
      <c r="D13" s="20">
        <f t="shared" si="9"/>
        <v>-23</v>
      </c>
      <c r="E13" s="20">
        <f t="shared" si="9"/>
        <v>-17</v>
      </c>
      <c r="F13" s="20">
        <f t="shared" si="9"/>
        <v>4</v>
      </c>
      <c r="G13" s="20">
        <f t="shared" si="9"/>
        <v>-3</v>
      </c>
      <c r="H13" s="20">
        <f t="shared" si="9"/>
        <v>21</v>
      </c>
      <c r="I13" s="20">
        <f t="shared" si="9"/>
        <v>4</v>
      </c>
      <c r="J13" s="26">
        <f t="shared" si="3"/>
        <v>-17.000931557893583</v>
      </c>
      <c r="K13" s="26">
        <v>4.0002191900926078</v>
      </c>
      <c r="L13" s="26">
        <v>21.001150747986191</v>
      </c>
      <c r="M13" s="20">
        <f t="shared" ref="M13:U13" si="10">M25+M26+M27</f>
        <v>-21</v>
      </c>
      <c r="N13" s="20">
        <f t="shared" si="10"/>
        <v>14</v>
      </c>
      <c r="O13" s="20">
        <f t="shared" si="10"/>
        <v>-3</v>
      </c>
      <c r="P13" s="20">
        <f t="shared" si="10"/>
        <v>7</v>
      </c>
      <c r="Q13" s="20">
        <f t="shared" si="10"/>
        <v>7</v>
      </c>
      <c r="R13" s="20">
        <f t="shared" si="10"/>
        <v>35</v>
      </c>
      <c r="S13" s="20">
        <f t="shared" si="10"/>
        <v>13</v>
      </c>
      <c r="T13" s="20">
        <f t="shared" si="10"/>
        <v>16</v>
      </c>
      <c r="U13" s="20">
        <f t="shared" si="10"/>
        <v>19</v>
      </c>
      <c r="V13" s="26">
        <v>-21.001150747986195</v>
      </c>
    </row>
    <row r="14" spans="1:22" ht="15" customHeight="1" x14ac:dyDescent="0.15">
      <c r="A14" s="4" t="s">
        <v>24</v>
      </c>
      <c r="B14" s="20">
        <f t="shared" ref="B14:I14" si="11">B28+B29+B30+B31</f>
        <v>8</v>
      </c>
      <c r="C14" s="20">
        <f t="shared" si="11"/>
        <v>14</v>
      </c>
      <c r="D14" s="20">
        <f t="shared" si="11"/>
        <v>24</v>
      </c>
      <c r="E14" s="20">
        <f t="shared" si="11"/>
        <v>0</v>
      </c>
      <c r="F14" s="20">
        <f t="shared" si="11"/>
        <v>26</v>
      </c>
      <c r="G14" s="20">
        <f t="shared" si="11"/>
        <v>8</v>
      </c>
      <c r="H14" s="20">
        <f t="shared" si="11"/>
        <v>26</v>
      </c>
      <c r="I14" s="20">
        <f t="shared" si="11"/>
        <v>-2</v>
      </c>
      <c r="J14" s="26">
        <f t="shared" si="3"/>
        <v>0</v>
      </c>
      <c r="K14" s="26">
        <v>12.475679655045486</v>
      </c>
      <c r="L14" s="26">
        <v>12.475679655045486</v>
      </c>
      <c r="M14" s="20">
        <f t="shared" ref="M14:U14" si="12">M28+M29+M30+M31</f>
        <v>8</v>
      </c>
      <c r="N14" s="20">
        <f t="shared" si="12"/>
        <v>53</v>
      </c>
      <c r="O14" s="20">
        <f t="shared" si="12"/>
        <v>12</v>
      </c>
      <c r="P14" s="20">
        <f t="shared" si="12"/>
        <v>17</v>
      </c>
      <c r="Q14" s="20">
        <f t="shared" si="12"/>
        <v>36</v>
      </c>
      <c r="R14" s="20">
        <f t="shared" si="12"/>
        <v>45</v>
      </c>
      <c r="S14" s="20">
        <f t="shared" si="12"/>
        <v>-2</v>
      </c>
      <c r="T14" s="20">
        <f t="shared" si="12"/>
        <v>17</v>
      </c>
      <c r="U14" s="20">
        <f t="shared" si="12"/>
        <v>28</v>
      </c>
      <c r="V14" s="26">
        <v>3.8386706630909124</v>
      </c>
    </row>
    <row r="15" spans="1:22" ht="15" customHeight="1" x14ac:dyDescent="0.15">
      <c r="A15" s="4" t="s">
        <v>23</v>
      </c>
      <c r="B15" s="20">
        <f t="shared" ref="B15:I15" si="13">B32+B33+B34+B35</f>
        <v>-4</v>
      </c>
      <c r="C15" s="20">
        <f t="shared" si="13"/>
        <v>10</v>
      </c>
      <c r="D15" s="20">
        <f t="shared" si="13"/>
        <v>-31</v>
      </c>
      <c r="E15" s="20">
        <f t="shared" si="13"/>
        <v>-14</v>
      </c>
      <c r="F15" s="20">
        <f t="shared" si="13"/>
        <v>10</v>
      </c>
      <c r="G15" s="20">
        <f t="shared" si="13"/>
        <v>-1</v>
      </c>
      <c r="H15" s="20">
        <f t="shared" si="13"/>
        <v>24</v>
      </c>
      <c r="I15" s="20">
        <f t="shared" si="13"/>
        <v>-1</v>
      </c>
      <c r="J15" s="26">
        <f t="shared" si="3"/>
        <v>-8.8909767895048191</v>
      </c>
      <c r="K15" s="26">
        <v>6.3506977067891563</v>
      </c>
      <c r="L15" s="26">
        <v>15.241674496293976</v>
      </c>
      <c r="M15" s="20">
        <f t="shared" ref="M15:U15" si="14">M32+M33+M34+M35</f>
        <v>10</v>
      </c>
      <c r="N15" s="20">
        <f t="shared" si="14"/>
        <v>40</v>
      </c>
      <c r="O15" s="20">
        <f t="shared" si="14"/>
        <v>-25</v>
      </c>
      <c r="P15" s="20">
        <f t="shared" si="14"/>
        <v>13</v>
      </c>
      <c r="Q15" s="20">
        <f t="shared" si="14"/>
        <v>27</v>
      </c>
      <c r="R15" s="20">
        <f t="shared" si="14"/>
        <v>30</v>
      </c>
      <c r="S15" s="20">
        <f t="shared" si="14"/>
        <v>6</v>
      </c>
      <c r="T15" s="20">
        <f t="shared" si="14"/>
        <v>11</v>
      </c>
      <c r="U15" s="20">
        <f t="shared" si="14"/>
        <v>19</v>
      </c>
      <c r="V15" s="26">
        <v>6.3506977067891519</v>
      </c>
    </row>
    <row r="16" spans="1:22" ht="15" customHeight="1" x14ac:dyDescent="0.15">
      <c r="A16" s="2" t="s">
        <v>22</v>
      </c>
      <c r="B16" s="19">
        <f t="shared" ref="B16:I16" si="15">B36+B37+B38</f>
        <v>-3</v>
      </c>
      <c r="C16" s="19">
        <f t="shared" si="15"/>
        <v>14</v>
      </c>
      <c r="D16" s="19">
        <f t="shared" si="15"/>
        <v>-4</v>
      </c>
      <c r="E16" s="19">
        <f t="shared" si="15"/>
        <v>-7</v>
      </c>
      <c r="F16" s="19">
        <f t="shared" si="15"/>
        <v>1</v>
      </c>
      <c r="G16" s="19">
        <f t="shared" si="15"/>
        <v>0</v>
      </c>
      <c r="H16" s="19">
        <f t="shared" si="15"/>
        <v>8</v>
      </c>
      <c r="I16" s="19">
        <f t="shared" si="15"/>
        <v>-1</v>
      </c>
      <c r="J16" s="30">
        <f t="shared" si="3"/>
        <v>-18.268268268268265</v>
      </c>
      <c r="K16" s="30">
        <v>2.6097526097526096</v>
      </c>
      <c r="L16" s="30">
        <v>20.878020878020877</v>
      </c>
      <c r="M16" s="19">
        <f t="shared" ref="M16:U16" si="16">M36+M37+M38</f>
        <v>4</v>
      </c>
      <c r="N16" s="19">
        <f t="shared" si="16"/>
        <v>13</v>
      </c>
      <c r="O16" s="19">
        <f t="shared" si="16"/>
        <v>-1</v>
      </c>
      <c r="P16" s="19">
        <f t="shared" si="16"/>
        <v>9</v>
      </c>
      <c r="Q16" s="19">
        <f t="shared" si="16"/>
        <v>4</v>
      </c>
      <c r="R16" s="19">
        <f t="shared" si="16"/>
        <v>9</v>
      </c>
      <c r="S16" s="19">
        <f t="shared" si="16"/>
        <v>4</v>
      </c>
      <c r="T16" s="19">
        <f t="shared" si="16"/>
        <v>3</v>
      </c>
      <c r="U16" s="19">
        <f t="shared" si="16"/>
        <v>6</v>
      </c>
      <c r="V16" s="30">
        <v>10.439010439010438</v>
      </c>
    </row>
    <row r="17" spans="1:22" ht="15" customHeight="1" x14ac:dyDescent="0.15">
      <c r="A17" s="6" t="s">
        <v>21</v>
      </c>
      <c r="B17" s="18">
        <f t="shared" ref="B17:I17" si="17">B12+B13+B20</f>
        <v>-66</v>
      </c>
      <c r="C17" s="18">
        <f t="shared" si="17"/>
        <v>58</v>
      </c>
      <c r="D17" s="18">
        <f t="shared" si="17"/>
        <v>-18</v>
      </c>
      <c r="E17" s="18">
        <f t="shared" si="17"/>
        <v>-33</v>
      </c>
      <c r="F17" s="18">
        <f t="shared" si="17"/>
        <v>71</v>
      </c>
      <c r="G17" s="18">
        <f t="shared" si="17"/>
        <v>-4</v>
      </c>
      <c r="H17" s="18">
        <f t="shared" si="17"/>
        <v>104</v>
      </c>
      <c r="I17" s="18">
        <f t="shared" si="17"/>
        <v>7</v>
      </c>
      <c r="J17" s="25">
        <f t="shared" si="3"/>
        <v>-3.675696459796213</v>
      </c>
      <c r="K17" s="25">
        <v>7.9083166256221533</v>
      </c>
      <c r="L17" s="25">
        <v>11.584013085418366</v>
      </c>
      <c r="M17" s="18">
        <f t="shared" ref="M17:U17" si="18">M12+M13+M20</f>
        <v>-33</v>
      </c>
      <c r="N17" s="18">
        <f t="shared" si="18"/>
        <v>179</v>
      </c>
      <c r="O17" s="18">
        <f t="shared" si="18"/>
        <v>-5</v>
      </c>
      <c r="P17" s="18">
        <f t="shared" si="18"/>
        <v>125</v>
      </c>
      <c r="Q17" s="18">
        <f t="shared" si="18"/>
        <v>54</v>
      </c>
      <c r="R17" s="18">
        <f t="shared" si="18"/>
        <v>212</v>
      </c>
      <c r="S17" s="18">
        <f t="shared" si="18"/>
        <v>2</v>
      </c>
      <c r="T17" s="18">
        <f t="shared" si="18"/>
        <v>153</v>
      </c>
      <c r="U17" s="18">
        <f t="shared" si="18"/>
        <v>59</v>
      </c>
      <c r="V17" s="25">
        <v>-3.6756964597962138</v>
      </c>
    </row>
    <row r="18" spans="1:22" ht="15" customHeight="1" x14ac:dyDescent="0.15">
      <c r="A18" s="4" t="s">
        <v>20</v>
      </c>
      <c r="B18" s="20">
        <f t="shared" ref="B18:I18" si="19">B14+B22</f>
        <v>-5</v>
      </c>
      <c r="C18" s="20">
        <f t="shared" si="19"/>
        <v>46</v>
      </c>
      <c r="D18" s="20">
        <f t="shared" si="19"/>
        <v>2</v>
      </c>
      <c r="E18" s="20">
        <f t="shared" si="19"/>
        <v>-6</v>
      </c>
      <c r="F18" s="20">
        <f t="shared" si="19"/>
        <v>42</v>
      </c>
      <c r="G18" s="20">
        <f t="shared" si="19"/>
        <v>3</v>
      </c>
      <c r="H18" s="20">
        <f t="shared" si="19"/>
        <v>48</v>
      </c>
      <c r="I18" s="20">
        <f t="shared" si="19"/>
        <v>1</v>
      </c>
      <c r="J18" s="26">
        <f t="shared" si="3"/>
        <v>-1.5383642762312189</v>
      </c>
      <c r="K18" s="26">
        <v>10.768549933618527</v>
      </c>
      <c r="L18" s="26">
        <v>12.306914209849745</v>
      </c>
      <c r="M18" s="20">
        <f t="shared" ref="M18:U18" si="20">M14+M22</f>
        <v>1</v>
      </c>
      <c r="N18" s="20">
        <f t="shared" si="20"/>
        <v>99</v>
      </c>
      <c r="O18" s="20">
        <f t="shared" si="20"/>
        <v>1</v>
      </c>
      <c r="P18" s="20">
        <f t="shared" si="20"/>
        <v>49</v>
      </c>
      <c r="Q18" s="20">
        <f t="shared" si="20"/>
        <v>50</v>
      </c>
      <c r="R18" s="20">
        <f t="shared" si="20"/>
        <v>98</v>
      </c>
      <c r="S18" s="20">
        <f t="shared" si="20"/>
        <v>1</v>
      </c>
      <c r="T18" s="20">
        <f t="shared" si="20"/>
        <v>43</v>
      </c>
      <c r="U18" s="20">
        <f t="shared" si="20"/>
        <v>55</v>
      </c>
      <c r="V18" s="26">
        <v>0.25639404603853677</v>
      </c>
    </row>
    <row r="19" spans="1:22" ht="15" customHeight="1" x14ac:dyDescent="0.15">
      <c r="A19" s="2" t="s">
        <v>19</v>
      </c>
      <c r="B19" s="19">
        <f t="shared" ref="B19:I19" si="21">B15+B16+B21+B23</f>
        <v>-18</v>
      </c>
      <c r="C19" s="19">
        <f t="shared" si="21"/>
        <v>-52</v>
      </c>
      <c r="D19" s="19">
        <f t="shared" si="21"/>
        <v>-48</v>
      </c>
      <c r="E19" s="19">
        <f t="shared" si="21"/>
        <v>-38</v>
      </c>
      <c r="F19" s="19">
        <f t="shared" si="21"/>
        <v>67</v>
      </c>
      <c r="G19" s="19">
        <f t="shared" si="21"/>
        <v>-5</v>
      </c>
      <c r="H19" s="19">
        <f t="shared" si="21"/>
        <v>105</v>
      </c>
      <c r="I19" s="19">
        <f t="shared" si="21"/>
        <v>7</v>
      </c>
      <c r="J19" s="30">
        <f t="shared" si="3"/>
        <v>-4.2164462684298512</v>
      </c>
      <c r="K19" s="30">
        <v>7.4342605259157937</v>
      </c>
      <c r="L19" s="30">
        <v>11.650706794345645</v>
      </c>
      <c r="M19" s="19">
        <f t="shared" ref="M19:U19" si="22">M15+M16+M21+M23</f>
        <v>20</v>
      </c>
      <c r="N19" s="19">
        <f t="shared" si="22"/>
        <v>280</v>
      </c>
      <c r="O19" s="19">
        <f t="shared" si="22"/>
        <v>3</v>
      </c>
      <c r="P19" s="19">
        <f t="shared" si="22"/>
        <v>183</v>
      </c>
      <c r="Q19" s="19">
        <f t="shared" si="22"/>
        <v>97</v>
      </c>
      <c r="R19" s="19">
        <f t="shared" si="22"/>
        <v>260</v>
      </c>
      <c r="S19" s="19">
        <f t="shared" si="22"/>
        <v>39</v>
      </c>
      <c r="T19" s="19">
        <f t="shared" si="22"/>
        <v>173</v>
      </c>
      <c r="U19" s="19">
        <f t="shared" si="22"/>
        <v>87</v>
      </c>
      <c r="V19" s="30">
        <v>2.219182246542033</v>
      </c>
    </row>
    <row r="20" spans="1:22" ht="15" customHeight="1" x14ac:dyDescent="0.15">
      <c r="A20" s="5" t="s">
        <v>18</v>
      </c>
      <c r="B20" s="18">
        <f>E20+M20</f>
        <v>-21</v>
      </c>
      <c r="C20" s="18">
        <v>63</v>
      </c>
      <c r="D20" s="18">
        <f>G20-I20+O20-S20</f>
        <v>3</v>
      </c>
      <c r="E20" s="18">
        <f>F20-H20</f>
        <v>-8</v>
      </c>
      <c r="F20" s="18">
        <v>66</v>
      </c>
      <c r="G20" s="18">
        <v>1</v>
      </c>
      <c r="H20" s="18">
        <v>74</v>
      </c>
      <c r="I20" s="18">
        <v>3</v>
      </c>
      <c r="J20" s="25">
        <f t="shared" si="3"/>
        <v>-1.0600219264809425</v>
      </c>
      <c r="K20" s="25">
        <v>8.7451808934677988</v>
      </c>
      <c r="L20" s="25">
        <v>9.8052028199487413</v>
      </c>
      <c r="M20" s="18">
        <f>N20-R20</f>
        <v>-13</v>
      </c>
      <c r="N20" s="18">
        <f>SUM(P20:Q20)</f>
        <v>156</v>
      </c>
      <c r="O20" s="22">
        <v>0</v>
      </c>
      <c r="P20" s="22">
        <v>115</v>
      </c>
      <c r="Q20" s="22">
        <v>41</v>
      </c>
      <c r="R20" s="22">
        <f>SUM(T20:U20)</f>
        <v>169</v>
      </c>
      <c r="S20" s="22">
        <v>-5</v>
      </c>
      <c r="T20" s="22">
        <v>136</v>
      </c>
      <c r="U20" s="22">
        <v>33</v>
      </c>
      <c r="V20" s="29">
        <v>-1.7225356305315387</v>
      </c>
    </row>
    <row r="21" spans="1:22" ht="15" customHeight="1" x14ac:dyDescent="0.15">
      <c r="A21" s="3" t="s">
        <v>17</v>
      </c>
      <c r="B21" s="20">
        <f t="shared" ref="B21:B38" si="23">E21+M21</f>
        <v>-11</v>
      </c>
      <c r="C21" s="20">
        <v>-61</v>
      </c>
      <c r="D21" s="20">
        <f t="shared" ref="D21:D38" si="24">G21-I21+O21-S21</f>
        <v>-5</v>
      </c>
      <c r="E21" s="20">
        <f t="shared" ref="E21:E38" si="25">F21-H21</f>
        <v>-15</v>
      </c>
      <c r="F21" s="20">
        <v>46</v>
      </c>
      <c r="G21" s="20">
        <v>-1</v>
      </c>
      <c r="H21" s="20">
        <v>61</v>
      </c>
      <c r="I21" s="20">
        <v>9</v>
      </c>
      <c r="J21" s="26">
        <f t="shared" si="3"/>
        <v>-2.6065843033635616</v>
      </c>
      <c r="K21" s="26">
        <v>7.9935251969816008</v>
      </c>
      <c r="L21" s="26">
        <v>10.600109500345162</v>
      </c>
      <c r="M21" s="20">
        <f t="shared" ref="M21:M38" si="26">N21-R21</f>
        <v>4</v>
      </c>
      <c r="N21" s="20">
        <f>SUM(P21:Q21)</f>
        <v>174</v>
      </c>
      <c r="O21" s="20">
        <v>19</v>
      </c>
      <c r="P21" s="20">
        <v>129</v>
      </c>
      <c r="Q21" s="20">
        <v>45</v>
      </c>
      <c r="R21" s="20">
        <f t="shared" ref="R21:R38" si="27">SUM(T21:U21)</f>
        <v>170</v>
      </c>
      <c r="S21" s="20">
        <v>14</v>
      </c>
      <c r="T21" s="20">
        <v>124</v>
      </c>
      <c r="U21" s="20">
        <v>46</v>
      </c>
      <c r="V21" s="26">
        <v>0.69508914756361762</v>
      </c>
    </row>
    <row r="22" spans="1:22" ht="15" customHeight="1" x14ac:dyDescent="0.15">
      <c r="A22" s="3" t="s">
        <v>16</v>
      </c>
      <c r="B22" s="20">
        <f t="shared" si="23"/>
        <v>-13</v>
      </c>
      <c r="C22" s="20">
        <v>32</v>
      </c>
      <c r="D22" s="20">
        <f t="shared" si="24"/>
        <v>-22</v>
      </c>
      <c r="E22" s="20">
        <f t="shared" si="25"/>
        <v>-6</v>
      </c>
      <c r="F22" s="20">
        <v>16</v>
      </c>
      <c r="G22" s="20">
        <v>-5</v>
      </c>
      <c r="H22" s="20">
        <v>22</v>
      </c>
      <c r="I22" s="20">
        <v>3</v>
      </c>
      <c r="J22" s="26">
        <f t="shared" si="3"/>
        <v>-3.3036158754582061</v>
      </c>
      <c r="K22" s="26">
        <v>8.8096423345552175</v>
      </c>
      <c r="L22" s="26">
        <v>12.113258210013424</v>
      </c>
      <c r="M22" s="20">
        <f>N22-R22</f>
        <v>-7</v>
      </c>
      <c r="N22" s="20">
        <f t="shared" ref="N22:N38" si="28">SUM(P22:Q22)</f>
        <v>46</v>
      </c>
      <c r="O22" s="20">
        <v>-11</v>
      </c>
      <c r="P22" s="20">
        <v>32</v>
      </c>
      <c r="Q22" s="20">
        <v>14</v>
      </c>
      <c r="R22" s="20">
        <f t="shared" si="27"/>
        <v>53</v>
      </c>
      <c r="S22" s="20">
        <v>3</v>
      </c>
      <c r="T22" s="20">
        <v>26</v>
      </c>
      <c r="U22" s="20">
        <v>27</v>
      </c>
      <c r="V22" s="26">
        <v>-3.8542185213679048</v>
      </c>
    </row>
    <row r="23" spans="1:22" ht="15" customHeight="1" x14ac:dyDescent="0.15">
      <c r="A23" s="1" t="s">
        <v>15</v>
      </c>
      <c r="B23" s="19">
        <f t="shared" si="23"/>
        <v>0</v>
      </c>
      <c r="C23" s="19">
        <v>-15</v>
      </c>
      <c r="D23" s="19">
        <f t="shared" si="24"/>
        <v>-8</v>
      </c>
      <c r="E23" s="19">
        <f t="shared" si="25"/>
        <v>-2</v>
      </c>
      <c r="F23" s="19">
        <v>10</v>
      </c>
      <c r="G23" s="19">
        <v>-3</v>
      </c>
      <c r="H23" s="19">
        <v>12</v>
      </c>
      <c r="I23" s="19">
        <v>0</v>
      </c>
      <c r="J23" s="30">
        <f t="shared" si="3"/>
        <v>-1.5386236695120683</v>
      </c>
      <c r="K23" s="30">
        <v>7.6931183475603326</v>
      </c>
      <c r="L23" s="30">
        <v>9.2317420170724009</v>
      </c>
      <c r="M23" s="19">
        <f t="shared" si="26"/>
        <v>2</v>
      </c>
      <c r="N23" s="19">
        <f t="shared" si="28"/>
        <v>53</v>
      </c>
      <c r="O23" s="19">
        <v>10</v>
      </c>
      <c r="P23" s="19">
        <v>32</v>
      </c>
      <c r="Q23" s="19">
        <v>21</v>
      </c>
      <c r="R23" s="19">
        <f t="shared" si="27"/>
        <v>51</v>
      </c>
      <c r="S23" s="24">
        <v>15</v>
      </c>
      <c r="T23" s="24">
        <v>35</v>
      </c>
      <c r="U23" s="24">
        <v>16</v>
      </c>
      <c r="V23" s="31">
        <v>1.5386236695120559</v>
      </c>
    </row>
    <row r="24" spans="1:22" ht="15" customHeight="1" x14ac:dyDescent="0.15">
      <c r="A24" s="7" t="s">
        <v>14</v>
      </c>
      <c r="B24" s="17">
        <f t="shared" si="23"/>
        <v>-7</v>
      </c>
      <c r="C24" s="17">
        <v>9</v>
      </c>
      <c r="D24" s="17">
        <f t="shared" si="24"/>
        <v>2</v>
      </c>
      <c r="E24" s="18">
        <f t="shared" si="25"/>
        <v>-8</v>
      </c>
      <c r="F24" s="17">
        <v>1</v>
      </c>
      <c r="G24" s="17">
        <v>-2</v>
      </c>
      <c r="H24" s="17">
        <v>9</v>
      </c>
      <c r="I24" s="23">
        <v>0</v>
      </c>
      <c r="J24" s="38">
        <f t="shared" si="3"/>
        <v>-18.564435119842329</v>
      </c>
      <c r="K24" s="38">
        <v>2.3205543899802912</v>
      </c>
      <c r="L24" s="38">
        <v>20.884989509822621</v>
      </c>
      <c r="M24" s="18">
        <f t="shared" si="26"/>
        <v>1</v>
      </c>
      <c r="N24" s="17">
        <f t="shared" si="28"/>
        <v>9</v>
      </c>
      <c r="O24" s="17">
        <v>-2</v>
      </c>
      <c r="P24" s="17">
        <v>3</v>
      </c>
      <c r="Q24" s="17">
        <v>6</v>
      </c>
      <c r="R24" s="17">
        <f t="shared" si="27"/>
        <v>8</v>
      </c>
      <c r="S24" s="17">
        <v>-6</v>
      </c>
      <c r="T24" s="17">
        <v>1</v>
      </c>
      <c r="U24" s="17">
        <v>7</v>
      </c>
      <c r="V24" s="28">
        <v>2.3205543899802912</v>
      </c>
    </row>
    <row r="25" spans="1:22" ht="15" customHeight="1" x14ac:dyDescent="0.15">
      <c r="A25" s="5" t="s">
        <v>13</v>
      </c>
      <c r="B25" s="18">
        <f t="shared" si="23"/>
        <v>-10</v>
      </c>
      <c r="C25" s="18">
        <v>-1</v>
      </c>
      <c r="D25" s="18">
        <f t="shared" si="24"/>
        <v>-10</v>
      </c>
      <c r="E25" s="18">
        <f t="shared" si="25"/>
        <v>-4</v>
      </c>
      <c r="F25" s="18">
        <v>0</v>
      </c>
      <c r="G25" s="18">
        <v>0</v>
      </c>
      <c r="H25" s="18">
        <v>4</v>
      </c>
      <c r="I25" s="18">
        <v>4</v>
      </c>
      <c r="J25" s="25">
        <f t="shared" si="3"/>
        <v>-35.240164132271303</v>
      </c>
      <c r="K25" s="25">
        <v>0</v>
      </c>
      <c r="L25" s="25">
        <v>35.240164132271303</v>
      </c>
      <c r="M25" s="18">
        <f t="shared" si="26"/>
        <v>-6</v>
      </c>
      <c r="N25" s="18">
        <f t="shared" si="28"/>
        <v>2</v>
      </c>
      <c r="O25" s="18">
        <v>-1</v>
      </c>
      <c r="P25" s="18">
        <v>0</v>
      </c>
      <c r="Q25" s="18">
        <v>2</v>
      </c>
      <c r="R25" s="18">
        <f t="shared" si="27"/>
        <v>8</v>
      </c>
      <c r="S25" s="22">
        <v>5</v>
      </c>
      <c r="T25" s="22">
        <v>5</v>
      </c>
      <c r="U25" s="22">
        <v>3</v>
      </c>
      <c r="V25" s="29">
        <v>-52.860246198406955</v>
      </c>
    </row>
    <row r="26" spans="1:22" ht="15" customHeight="1" x14ac:dyDescent="0.15">
      <c r="A26" s="3" t="s">
        <v>12</v>
      </c>
      <c r="B26" s="20">
        <f t="shared" si="23"/>
        <v>-8</v>
      </c>
      <c r="C26" s="20">
        <v>2</v>
      </c>
      <c r="D26" s="20">
        <f t="shared" si="24"/>
        <v>-8</v>
      </c>
      <c r="E26" s="20">
        <f t="shared" si="25"/>
        <v>-5</v>
      </c>
      <c r="F26" s="20">
        <v>1</v>
      </c>
      <c r="G26" s="20">
        <v>-2</v>
      </c>
      <c r="H26" s="20">
        <v>6</v>
      </c>
      <c r="I26" s="20">
        <v>1</v>
      </c>
      <c r="J26" s="26">
        <f t="shared" si="3"/>
        <v>-19.796073326825034</v>
      </c>
      <c r="K26" s="26">
        <v>3.9592146653650069</v>
      </c>
      <c r="L26" s="26">
        <v>23.755287992190041</v>
      </c>
      <c r="M26" s="20">
        <f t="shared" si="26"/>
        <v>-3</v>
      </c>
      <c r="N26" s="20">
        <f t="shared" si="28"/>
        <v>4</v>
      </c>
      <c r="O26" s="20">
        <v>-3</v>
      </c>
      <c r="P26" s="20">
        <v>3</v>
      </c>
      <c r="Q26" s="20">
        <v>1</v>
      </c>
      <c r="R26" s="20">
        <f t="shared" si="27"/>
        <v>7</v>
      </c>
      <c r="S26" s="20">
        <v>2</v>
      </c>
      <c r="T26" s="20">
        <v>4</v>
      </c>
      <c r="U26" s="20">
        <v>3</v>
      </c>
      <c r="V26" s="26">
        <v>-11.877643996095024</v>
      </c>
    </row>
    <row r="27" spans="1:22" ht="15" customHeight="1" x14ac:dyDescent="0.15">
      <c r="A27" s="1" t="s">
        <v>11</v>
      </c>
      <c r="B27" s="19">
        <f t="shared" si="23"/>
        <v>-20</v>
      </c>
      <c r="C27" s="19">
        <v>-15</v>
      </c>
      <c r="D27" s="19">
        <f t="shared" si="24"/>
        <v>-5</v>
      </c>
      <c r="E27" s="19">
        <f t="shared" si="25"/>
        <v>-8</v>
      </c>
      <c r="F27" s="19">
        <v>3</v>
      </c>
      <c r="G27" s="19">
        <v>-1</v>
      </c>
      <c r="H27" s="19">
        <v>11</v>
      </c>
      <c r="I27" s="19">
        <v>-1</v>
      </c>
      <c r="J27" s="30">
        <f t="shared" si="3"/>
        <v>-12.621023513139694</v>
      </c>
      <c r="K27" s="30">
        <v>4.7328838174273855</v>
      </c>
      <c r="L27" s="30">
        <v>17.353907330567079</v>
      </c>
      <c r="M27" s="19">
        <f t="shared" si="26"/>
        <v>-12</v>
      </c>
      <c r="N27" s="19">
        <f t="shared" si="28"/>
        <v>8</v>
      </c>
      <c r="O27" s="24">
        <v>1</v>
      </c>
      <c r="P27" s="24">
        <v>4</v>
      </c>
      <c r="Q27" s="24">
        <v>4</v>
      </c>
      <c r="R27" s="24">
        <f t="shared" si="27"/>
        <v>20</v>
      </c>
      <c r="S27" s="24">
        <v>6</v>
      </c>
      <c r="T27" s="24">
        <v>7</v>
      </c>
      <c r="U27" s="24">
        <v>13</v>
      </c>
      <c r="V27" s="31">
        <v>-18.931535269709546</v>
      </c>
    </row>
    <row r="28" spans="1:22" ht="15" customHeight="1" x14ac:dyDescent="0.15">
      <c r="A28" s="5" t="s">
        <v>10</v>
      </c>
      <c r="B28" s="18">
        <f t="shared" si="23"/>
        <v>1</v>
      </c>
      <c r="C28" s="18">
        <v>7</v>
      </c>
      <c r="D28" s="18">
        <f t="shared" si="24"/>
        <v>12</v>
      </c>
      <c r="E28" s="18">
        <f t="shared" si="25"/>
        <v>-3</v>
      </c>
      <c r="F28" s="18">
        <v>1</v>
      </c>
      <c r="G28" s="18">
        <v>1</v>
      </c>
      <c r="H28" s="18">
        <v>4</v>
      </c>
      <c r="I28" s="18">
        <v>-1</v>
      </c>
      <c r="J28" s="25">
        <f t="shared" si="3"/>
        <v>-12.45308768338451</v>
      </c>
      <c r="K28" s="25">
        <v>4.1510292277948366</v>
      </c>
      <c r="L28" s="25">
        <v>16.604116911179347</v>
      </c>
      <c r="M28" s="18">
        <f t="shared" si="26"/>
        <v>4</v>
      </c>
      <c r="N28" s="18">
        <f t="shared" si="28"/>
        <v>6</v>
      </c>
      <c r="O28" s="18">
        <v>2</v>
      </c>
      <c r="P28" s="18">
        <v>3</v>
      </c>
      <c r="Q28" s="18">
        <v>3</v>
      </c>
      <c r="R28" s="18">
        <f t="shared" si="27"/>
        <v>2</v>
      </c>
      <c r="S28" s="18">
        <v>-8</v>
      </c>
      <c r="T28" s="18">
        <v>0</v>
      </c>
      <c r="U28" s="18">
        <v>2</v>
      </c>
      <c r="V28" s="25">
        <v>16.604116911179347</v>
      </c>
    </row>
    <row r="29" spans="1:22" ht="15" customHeight="1" x14ac:dyDescent="0.15">
      <c r="A29" s="3" t="s">
        <v>9</v>
      </c>
      <c r="B29" s="20">
        <f t="shared" si="23"/>
        <v>7</v>
      </c>
      <c r="C29" s="20">
        <v>6</v>
      </c>
      <c r="D29" s="20">
        <f t="shared" si="24"/>
        <v>-3</v>
      </c>
      <c r="E29" s="20">
        <f>F29-H29</f>
        <v>-1</v>
      </c>
      <c r="F29" s="20">
        <v>8</v>
      </c>
      <c r="G29" s="20">
        <v>2</v>
      </c>
      <c r="H29" s="20">
        <v>9</v>
      </c>
      <c r="I29" s="20">
        <v>2</v>
      </c>
      <c r="J29" s="26">
        <f t="shared" si="3"/>
        <v>-1.5741579333247078</v>
      </c>
      <c r="K29" s="26">
        <v>12.593263466597662</v>
      </c>
      <c r="L29" s="26">
        <v>14.16742139992237</v>
      </c>
      <c r="M29" s="20">
        <f t="shared" si="26"/>
        <v>8</v>
      </c>
      <c r="N29" s="20">
        <f t="shared" si="28"/>
        <v>18</v>
      </c>
      <c r="O29" s="20">
        <v>-1</v>
      </c>
      <c r="P29" s="20">
        <v>5</v>
      </c>
      <c r="Q29" s="20">
        <v>13</v>
      </c>
      <c r="R29" s="20">
        <f t="shared" si="27"/>
        <v>10</v>
      </c>
      <c r="S29" s="20">
        <v>2</v>
      </c>
      <c r="T29" s="20">
        <v>3</v>
      </c>
      <c r="U29" s="20">
        <v>7</v>
      </c>
      <c r="V29" s="26">
        <v>12.593263466597662</v>
      </c>
    </row>
    <row r="30" spans="1:22" ht="15" customHeight="1" x14ac:dyDescent="0.15">
      <c r="A30" s="3" t="s">
        <v>8</v>
      </c>
      <c r="B30" s="20">
        <f t="shared" si="23"/>
        <v>4</v>
      </c>
      <c r="C30" s="20">
        <v>2</v>
      </c>
      <c r="D30" s="20">
        <f t="shared" si="24"/>
        <v>6</v>
      </c>
      <c r="E30" s="20">
        <f t="shared" si="25"/>
        <v>1</v>
      </c>
      <c r="F30" s="20">
        <v>9</v>
      </c>
      <c r="G30" s="20">
        <v>2</v>
      </c>
      <c r="H30" s="20">
        <v>8</v>
      </c>
      <c r="I30" s="20">
        <v>0</v>
      </c>
      <c r="J30" s="26">
        <f t="shared" si="3"/>
        <v>1.5652472232943087</v>
      </c>
      <c r="K30" s="26">
        <v>14.087225009648783</v>
      </c>
      <c r="L30" s="26">
        <v>12.521977786354475</v>
      </c>
      <c r="M30" s="20">
        <f t="shared" si="26"/>
        <v>3</v>
      </c>
      <c r="N30" s="20">
        <f t="shared" si="28"/>
        <v>17</v>
      </c>
      <c r="O30" s="20">
        <v>4</v>
      </c>
      <c r="P30" s="20">
        <v>9</v>
      </c>
      <c r="Q30" s="20">
        <v>8</v>
      </c>
      <c r="R30" s="20">
        <f t="shared" si="27"/>
        <v>14</v>
      </c>
      <c r="S30" s="20">
        <v>0</v>
      </c>
      <c r="T30" s="20">
        <v>6</v>
      </c>
      <c r="U30" s="20">
        <v>8</v>
      </c>
      <c r="V30" s="26">
        <v>4.6957416698829277</v>
      </c>
    </row>
    <row r="31" spans="1:22" ht="15" customHeight="1" x14ac:dyDescent="0.15">
      <c r="A31" s="1" t="s">
        <v>7</v>
      </c>
      <c r="B31" s="19">
        <f t="shared" si="23"/>
        <v>-4</v>
      </c>
      <c r="C31" s="19">
        <v>-1</v>
      </c>
      <c r="D31" s="19">
        <f t="shared" si="24"/>
        <v>9</v>
      </c>
      <c r="E31" s="19">
        <f t="shared" si="25"/>
        <v>3</v>
      </c>
      <c r="F31" s="19">
        <v>8</v>
      </c>
      <c r="G31" s="19">
        <v>3</v>
      </c>
      <c r="H31" s="19">
        <v>5</v>
      </c>
      <c r="I31" s="19">
        <v>-3</v>
      </c>
      <c r="J31" s="30">
        <f t="shared" si="3"/>
        <v>5.2722808031200348</v>
      </c>
      <c r="K31" s="30">
        <v>14.059415474986759</v>
      </c>
      <c r="L31" s="30">
        <v>8.787134671866724</v>
      </c>
      <c r="M31" s="19">
        <f t="shared" si="26"/>
        <v>-7</v>
      </c>
      <c r="N31" s="19">
        <f t="shared" si="28"/>
        <v>12</v>
      </c>
      <c r="O31" s="19">
        <v>7</v>
      </c>
      <c r="P31" s="19">
        <v>0</v>
      </c>
      <c r="Q31" s="19">
        <v>12</v>
      </c>
      <c r="R31" s="19">
        <f t="shared" si="27"/>
        <v>19</v>
      </c>
      <c r="S31" s="19">
        <v>4</v>
      </c>
      <c r="T31" s="19">
        <v>8</v>
      </c>
      <c r="U31" s="19">
        <v>11</v>
      </c>
      <c r="V31" s="30">
        <v>-12.301988540613415</v>
      </c>
    </row>
    <row r="32" spans="1:22" ht="15" customHeight="1" x14ac:dyDescent="0.15">
      <c r="A32" s="5" t="s">
        <v>6</v>
      </c>
      <c r="B32" s="18">
        <f t="shared" si="23"/>
        <v>0</v>
      </c>
      <c r="C32" s="18">
        <v>4</v>
      </c>
      <c r="D32" s="18">
        <f t="shared" si="24"/>
        <v>-28</v>
      </c>
      <c r="E32" s="18">
        <f t="shared" si="25"/>
        <v>-1</v>
      </c>
      <c r="F32" s="18">
        <v>1</v>
      </c>
      <c r="G32" s="18">
        <v>0</v>
      </c>
      <c r="H32" s="18">
        <v>2</v>
      </c>
      <c r="I32" s="18">
        <v>1</v>
      </c>
      <c r="J32" s="25">
        <f t="shared" si="3"/>
        <v>-7.5242218099360949</v>
      </c>
      <c r="K32" s="25">
        <v>7.5242218099360949</v>
      </c>
      <c r="L32" s="25">
        <v>15.04844361987219</v>
      </c>
      <c r="M32" s="18">
        <f t="shared" si="26"/>
        <v>1</v>
      </c>
      <c r="N32" s="18">
        <f t="shared" si="28"/>
        <v>2</v>
      </c>
      <c r="O32" s="22">
        <v>-27</v>
      </c>
      <c r="P32" s="22">
        <v>1</v>
      </c>
      <c r="Q32" s="22">
        <v>1</v>
      </c>
      <c r="R32" s="22">
        <f t="shared" si="27"/>
        <v>1</v>
      </c>
      <c r="S32" s="22">
        <v>0</v>
      </c>
      <c r="T32" s="22">
        <v>0</v>
      </c>
      <c r="U32" s="22">
        <v>1</v>
      </c>
      <c r="V32" s="29">
        <v>7.5242218099360949</v>
      </c>
    </row>
    <row r="33" spans="1:22" ht="15" customHeight="1" x14ac:dyDescent="0.15">
      <c r="A33" s="3" t="s">
        <v>5</v>
      </c>
      <c r="B33" s="20">
        <f t="shared" si="23"/>
        <v>-3</v>
      </c>
      <c r="C33" s="20">
        <v>7</v>
      </c>
      <c r="D33" s="20">
        <f t="shared" si="24"/>
        <v>-6</v>
      </c>
      <c r="E33" s="20">
        <f t="shared" si="25"/>
        <v>-9</v>
      </c>
      <c r="F33" s="20">
        <v>4</v>
      </c>
      <c r="G33" s="20">
        <v>1</v>
      </c>
      <c r="H33" s="20">
        <v>13</v>
      </c>
      <c r="I33" s="20">
        <v>0</v>
      </c>
      <c r="J33" s="26">
        <f t="shared" si="3"/>
        <v>-14.605842336934776</v>
      </c>
      <c r="K33" s="26">
        <v>6.4914854830821209</v>
      </c>
      <c r="L33" s="26">
        <v>21.097327820016897</v>
      </c>
      <c r="M33" s="20">
        <f t="shared" si="26"/>
        <v>6</v>
      </c>
      <c r="N33" s="20">
        <f t="shared" si="28"/>
        <v>19</v>
      </c>
      <c r="O33" s="20">
        <v>-3</v>
      </c>
      <c r="P33" s="20">
        <v>6</v>
      </c>
      <c r="Q33" s="20">
        <v>13</v>
      </c>
      <c r="R33" s="20">
        <f t="shared" si="27"/>
        <v>13</v>
      </c>
      <c r="S33" s="20">
        <v>4</v>
      </c>
      <c r="T33" s="20">
        <v>6</v>
      </c>
      <c r="U33" s="20">
        <v>7</v>
      </c>
      <c r="V33" s="26">
        <v>9.7372282246231769</v>
      </c>
    </row>
    <row r="34" spans="1:22" ht="15" customHeight="1" x14ac:dyDescent="0.15">
      <c r="A34" s="3" t="s">
        <v>4</v>
      </c>
      <c r="B34" s="20">
        <f t="shared" si="23"/>
        <v>-5</v>
      </c>
      <c r="C34" s="20">
        <v>-6</v>
      </c>
      <c r="D34" s="20">
        <f t="shared" si="24"/>
        <v>1</v>
      </c>
      <c r="E34" s="20">
        <f t="shared" si="25"/>
        <v>-4</v>
      </c>
      <c r="F34" s="20">
        <v>2</v>
      </c>
      <c r="G34" s="20">
        <v>1</v>
      </c>
      <c r="H34" s="20">
        <v>6</v>
      </c>
      <c r="I34" s="20">
        <v>1</v>
      </c>
      <c r="J34" s="26">
        <f t="shared" si="3"/>
        <v>-9.7920858484238771</v>
      </c>
      <c r="K34" s="26">
        <v>4.8960429242119377</v>
      </c>
      <c r="L34" s="26">
        <v>14.688128772635814</v>
      </c>
      <c r="M34" s="20">
        <f t="shared" si="26"/>
        <v>-1</v>
      </c>
      <c r="N34" s="20">
        <f t="shared" si="28"/>
        <v>5</v>
      </c>
      <c r="O34" s="20">
        <v>-1</v>
      </c>
      <c r="P34" s="20">
        <v>3</v>
      </c>
      <c r="Q34" s="20">
        <v>2</v>
      </c>
      <c r="R34" s="20">
        <f t="shared" si="27"/>
        <v>6</v>
      </c>
      <c r="S34" s="20">
        <v>-2</v>
      </c>
      <c r="T34" s="20">
        <v>2</v>
      </c>
      <c r="U34" s="20">
        <v>4</v>
      </c>
      <c r="V34" s="26">
        <v>-2.4480214621059684</v>
      </c>
    </row>
    <row r="35" spans="1:22" ht="15" customHeight="1" x14ac:dyDescent="0.15">
      <c r="A35" s="1" t="s">
        <v>3</v>
      </c>
      <c r="B35" s="19">
        <f t="shared" si="23"/>
        <v>4</v>
      </c>
      <c r="C35" s="19">
        <v>5</v>
      </c>
      <c r="D35" s="19">
        <f t="shared" si="24"/>
        <v>2</v>
      </c>
      <c r="E35" s="19">
        <f t="shared" si="25"/>
        <v>0</v>
      </c>
      <c r="F35" s="19">
        <v>3</v>
      </c>
      <c r="G35" s="19">
        <v>-3</v>
      </c>
      <c r="H35" s="19">
        <v>3</v>
      </c>
      <c r="I35" s="19">
        <v>-3</v>
      </c>
      <c r="J35" s="30">
        <f t="shared" si="3"/>
        <v>0</v>
      </c>
      <c r="K35" s="30">
        <v>7.1935356720536063</v>
      </c>
      <c r="L35" s="30">
        <v>7.1935356720536063</v>
      </c>
      <c r="M35" s="19">
        <f>N35-R35</f>
        <v>4</v>
      </c>
      <c r="N35" s="19">
        <f t="shared" si="28"/>
        <v>14</v>
      </c>
      <c r="O35" s="24">
        <v>6</v>
      </c>
      <c r="P35" s="24">
        <v>3</v>
      </c>
      <c r="Q35" s="24">
        <v>11</v>
      </c>
      <c r="R35" s="24">
        <f t="shared" si="27"/>
        <v>10</v>
      </c>
      <c r="S35" s="24">
        <v>4</v>
      </c>
      <c r="T35" s="24">
        <v>3</v>
      </c>
      <c r="U35" s="24">
        <v>7</v>
      </c>
      <c r="V35" s="31">
        <v>9.591380896071481</v>
      </c>
    </row>
    <row r="36" spans="1:22" ht="15" customHeight="1" x14ac:dyDescent="0.15">
      <c r="A36" s="5" t="s">
        <v>2</v>
      </c>
      <c r="B36" s="18">
        <f t="shared" si="23"/>
        <v>-1</v>
      </c>
      <c r="C36" s="18">
        <v>7</v>
      </c>
      <c r="D36" s="18">
        <f t="shared" si="24"/>
        <v>-1</v>
      </c>
      <c r="E36" s="18">
        <f t="shared" si="25"/>
        <v>-2</v>
      </c>
      <c r="F36" s="18">
        <v>1</v>
      </c>
      <c r="G36" s="18">
        <v>0</v>
      </c>
      <c r="H36" s="18">
        <v>3</v>
      </c>
      <c r="I36" s="18">
        <v>-2</v>
      </c>
      <c r="J36" s="25">
        <f t="shared" si="3"/>
        <v>-12.022397891963109</v>
      </c>
      <c r="K36" s="25">
        <v>6.0111989459815538</v>
      </c>
      <c r="L36" s="25">
        <v>18.033596837944664</v>
      </c>
      <c r="M36" s="18">
        <f t="shared" si="26"/>
        <v>1</v>
      </c>
      <c r="N36" s="18">
        <f t="shared" si="28"/>
        <v>6</v>
      </c>
      <c r="O36" s="18">
        <v>-1</v>
      </c>
      <c r="P36" s="18">
        <v>6</v>
      </c>
      <c r="Q36" s="18">
        <v>0</v>
      </c>
      <c r="R36" s="18">
        <f t="shared" si="27"/>
        <v>5</v>
      </c>
      <c r="S36" s="18">
        <v>2</v>
      </c>
      <c r="T36" s="18">
        <v>1</v>
      </c>
      <c r="U36" s="18">
        <v>4</v>
      </c>
      <c r="V36" s="25">
        <v>6.0111989459815547</v>
      </c>
    </row>
    <row r="37" spans="1:22" ht="15" customHeight="1" x14ac:dyDescent="0.15">
      <c r="A37" s="3" t="s">
        <v>1</v>
      </c>
      <c r="B37" s="20">
        <f t="shared" si="23"/>
        <v>0</v>
      </c>
      <c r="C37" s="20">
        <v>7</v>
      </c>
      <c r="D37" s="20">
        <f t="shared" si="24"/>
        <v>0</v>
      </c>
      <c r="E37" s="20">
        <f t="shared" si="25"/>
        <v>-3</v>
      </c>
      <c r="F37" s="20">
        <v>0</v>
      </c>
      <c r="G37" s="20">
        <v>0</v>
      </c>
      <c r="H37" s="20">
        <v>3</v>
      </c>
      <c r="I37" s="20">
        <v>1</v>
      </c>
      <c r="J37" s="26">
        <f t="shared" si="3"/>
        <v>-26.487663280116109</v>
      </c>
      <c r="K37" s="26">
        <v>0</v>
      </c>
      <c r="L37" s="26">
        <v>26.487663280116109</v>
      </c>
      <c r="M37" s="20">
        <f t="shared" si="26"/>
        <v>3</v>
      </c>
      <c r="N37" s="20">
        <f t="shared" si="28"/>
        <v>4</v>
      </c>
      <c r="O37" s="20">
        <v>1</v>
      </c>
      <c r="P37" s="20">
        <v>2</v>
      </c>
      <c r="Q37" s="20">
        <v>2</v>
      </c>
      <c r="R37" s="20">
        <f t="shared" si="27"/>
        <v>1</v>
      </c>
      <c r="S37" s="20">
        <v>0</v>
      </c>
      <c r="T37" s="20">
        <v>0</v>
      </c>
      <c r="U37" s="20">
        <v>1</v>
      </c>
      <c r="V37" s="26">
        <v>26.487663280116109</v>
      </c>
    </row>
    <row r="38" spans="1:22" ht="15" customHeight="1" x14ac:dyDescent="0.15">
      <c r="A38" s="1" t="s">
        <v>0</v>
      </c>
      <c r="B38" s="19">
        <f t="shared" si="23"/>
        <v>-2</v>
      </c>
      <c r="C38" s="19">
        <v>0</v>
      </c>
      <c r="D38" s="19">
        <f t="shared" si="24"/>
        <v>-3</v>
      </c>
      <c r="E38" s="19">
        <f t="shared" si="25"/>
        <v>-2</v>
      </c>
      <c r="F38" s="19">
        <v>0</v>
      </c>
      <c r="G38" s="19">
        <v>0</v>
      </c>
      <c r="H38" s="19">
        <v>2</v>
      </c>
      <c r="I38" s="19">
        <v>0</v>
      </c>
      <c r="J38" s="30">
        <f t="shared" si="3"/>
        <v>-19.312169312169313</v>
      </c>
      <c r="K38" s="30">
        <v>0</v>
      </c>
      <c r="L38" s="30">
        <v>19.312169312169313</v>
      </c>
      <c r="M38" s="19">
        <f t="shared" si="26"/>
        <v>0</v>
      </c>
      <c r="N38" s="19">
        <f t="shared" si="28"/>
        <v>3</v>
      </c>
      <c r="O38" s="19">
        <v>-1</v>
      </c>
      <c r="P38" s="19">
        <v>1</v>
      </c>
      <c r="Q38" s="19">
        <v>2</v>
      </c>
      <c r="R38" s="19">
        <f t="shared" si="27"/>
        <v>3</v>
      </c>
      <c r="S38" s="19">
        <v>2</v>
      </c>
      <c r="T38" s="19">
        <v>2</v>
      </c>
      <c r="U38" s="19">
        <v>1</v>
      </c>
      <c r="V38" s="30">
        <v>0</v>
      </c>
    </row>
    <row r="39" spans="1:22" x14ac:dyDescent="0.15">
      <c r="A39" s="37" t="s">
        <v>59</v>
      </c>
    </row>
    <row r="40" spans="1:22" x14ac:dyDescent="0.15">
      <c r="A40" s="37" t="s">
        <v>48</v>
      </c>
    </row>
    <row r="41" spans="1:22" x14ac:dyDescent="0.15">
      <c r="A41" s="37" t="s">
        <v>49</v>
      </c>
    </row>
    <row r="42" spans="1:22" x14ac:dyDescent="0.15">
      <c r="A42" s="37" t="s">
        <v>60</v>
      </c>
    </row>
    <row r="43" spans="1:22" x14ac:dyDescent="0.15">
      <c r="A43" s="37" t="s">
        <v>61</v>
      </c>
    </row>
    <row r="44" spans="1:22" x14ac:dyDescent="0.15">
      <c r="A44" s="37" t="s">
        <v>62</v>
      </c>
    </row>
    <row r="45" spans="1:22" x14ac:dyDescent="0.15">
      <c r="A45" s="37" t="s">
        <v>63</v>
      </c>
    </row>
    <row r="46" spans="1:22" x14ac:dyDescent="0.15">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9"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5" x14ac:dyDescent="0.15"/>
  <cols>
    <col min="1" max="2" width="8.625" customWidth="1"/>
    <col min="3" max="21" width="6.625" customWidth="1"/>
    <col min="22" max="22" width="11.75" customWidth="1"/>
  </cols>
  <sheetData>
    <row r="2" spans="1:22" x14ac:dyDescent="0.15">
      <c r="A2" t="s">
        <v>65</v>
      </c>
    </row>
    <row r="4" spans="1:22" x14ac:dyDescent="0.15">
      <c r="A4" t="s">
        <v>45</v>
      </c>
    </row>
    <row r="5" spans="1:22" ht="13.5" customHeight="1" x14ac:dyDescent="0.15">
      <c r="A5" s="46" t="s">
        <v>37</v>
      </c>
      <c r="B5" s="48" t="s">
        <v>55</v>
      </c>
      <c r="C5" s="49"/>
      <c r="D5" s="50"/>
      <c r="E5" s="43" t="s">
        <v>56</v>
      </c>
      <c r="F5" s="44"/>
      <c r="G5" s="44"/>
      <c r="H5" s="44"/>
      <c r="I5" s="44"/>
      <c r="J5" s="44"/>
      <c r="K5" s="44"/>
      <c r="L5" s="45"/>
      <c r="M5" s="48" t="s">
        <v>57</v>
      </c>
      <c r="N5" s="49"/>
      <c r="O5" s="49"/>
      <c r="P5" s="49"/>
      <c r="Q5" s="49"/>
      <c r="R5" s="49"/>
      <c r="S5" s="49"/>
      <c r="T5" s="49"/>
      <c r="U5" s="49"/>
      <c r="V5" s="50"/>
    </row>
    <row r="6" spans="1:22" ht="13.5" customHeight="1" x14ac:dyDescent="0.15">
      <c r="A6" s="40"/>
      <c r="B6" s="39" t="s">
        <v>51</v>
      </c>
      <c r="C6" s="39" t="s">
        <v>52</v>
      </c>
      <c r="D6" s="39" t="s">
        <v>53</v>
      </c>
      <c r="E6" s="39" t="s">
        <v>54</v>
      </c>
      <c r="F6" s="14"/>
      <c r="G6" s="39" t="s">
        <v>50</v>
      </c>
      <c r="H6" s="14"/>
      <c r="I6" s="39" t="s">
        <v>50</v>
      </c>
      <c r="J6" s="48" t="s">
        <v>42</v>
      </c>
      <c r="K6" s="49"/>
      <c r="L6" s="50"/>
      <c r="M6" s="39" t="s">
        <v>58</v>
      </c>
      <c r="N6" s="43" t="s">
        <v>36</v>
      </c>
      <c r="O6" s="44"/>
      <c r="P6" s="44"/>
      <c r="Q6" s="45"/>
      <c r="R6" s="43" t="s">
        <v>35</v>
      </c>
      <c r="S6" s="44"/>
      <c r="T6" s="44"/>
      <c r="U6" s="45"/>
      <c r="V6" s="16" t="s">
        <v>42</v>
      </c>
    </row>
    <row r="7" spans="1:22" ht="13.5" customHeight="1" x14ac:dyDescent="0.15">
      <c r="A7" s="40"/>
      <c r="B7" s="40"/>
      <c r="C7" s="47"/>
      <c r="D7" s="47"/>
      <c r="E7" s="40"/>
      <c r="F7" s="11" t="s">
        <v>34</v>
      </c>
      <c r="G7" s="47"/>
      <c r="H7" s="11" t="s">
        <v>33</v>
      </c>
      <c r="I7" s="47"/>
      <c r="J7" s="39" t="s">
        <v>39</v>
      </c>
      <c r="K7" s="13" t="s">
        <v>40</v>
      </c>
      <c r="L7" s="13" t="s">
        <v>41</v>
      </c>
      <c r="M7" s="40"/>
      <c r="N7" s="13" t="s">
        <v>32</v>
      </c>
      <c r="O7" s="39" t="s">
        <v>47</v>
      </c>
      <c r="P7" s="39" t="s">
        <v>31</v>
      </c>
      <c r="Q7" s="12" t="s">
        <v>30</v>
      </c>
      <c r="R7" s="11" t="s">
        <v>32</v>
      </c>
      <c r="S7" s="39" t="s">
        <v>47</v>
      </c>
      <c r="T7" s="47" t="s">
        <v>31</v>
      </c>
      <c r="U7" s="15" t="s">
        <v>43</v>
      </c>
      <c r="V7" s="39" t="s">
        <v>44</v>
      </c>
    </row>
    <row r="8" spans="1:22" ht="30.75" customHeight="1" x14ac:dyDescent="0.15">
      <c r="A8" s="41"/>
      <c r="B8" s="41"/>
      <c r="C8" s="42"/>
      <c r="D8" s="42"/>
      <c r="E8" s="41"/>
      <c r="F8" s="10"/>
      <c r="G8" s="42"/>
      <c r="H8" s="10"/>
      <c r="I8" s="42"/>
      <c r="J8" s="42"/>
      <c r="K8" s="10"/>
      <c r="L8" s="10"/>
      <c r="M8" s="41"/>
      <c r="N8" s="10"/>
      <c r="O8" s="42"/>
      <c r="P8" s="42"/>
      <c r="Q8" s="9"/>
      <c r="R8" s="10"/>
      <c r="S8" s="42"/>
      <c r="T8" s="42"/>
      <c r="U8" s="9"/>
      <c r="V8" s="42"/>
    </row>
    <row r="9" spans="1:22" ht="15" customHeight="1" x14ac:dyDescent="0.15">
      <c r="A9" s="8" t="s">
        <v>29</v>
      </c>
      <c r="B9" s="17">
        <f t="shared" ref="B9:I9" si="0">B10+B11</f>
        <v>-147</v>
      </c>
      <c r="C9" s="17">
        <f t="shared" si="0"/>
        <v>29</v>
      </c>
      <c r="D9" s="17">
        <f t="shared" si="0"/>
        <v>-103</v>
      </c>
      <c r="E9" s="17">
        <f t="shared" si="0"/>
        <v>-152</v>
      </c>
      <c r="F9" s="17">
        <f t="shared" si="0"/>
        <v>167</v>
      </c>
      <c r="G9" s="17">
        <f t="shared" si="0"/>
        <v>18</v>
      </c>
      <c r="H9" s="17">
        <f t="shared" si="0"/>
        <v>319</v>
      </c>
      <c r="I9" s="17">
        <f t="shared" si="0"/>
        <v>52</v>
      </c>
      <c r="J9" s="28">
        <f>K9-L9</f>
        <v>-6.35490082208225</v>
      </c>
      <c r="K9" s="28">
        <v>6.9820291926824716</v>
      </c>
      <c r="L9" s="28">
        <v>13.336930014764722</v>
      </c>
      <c r="M9" s="17">
        <f t="shared" ref="M9:U9" si="1">M10+M11</f>
        <v>5</v>
      </c>
      <c r="N9" s="17">
        <f t="shared" si="1"/>
        <v>504</v>
      </c>
      <c r="O9" s="17">
        <f t="shared" si="1"/>
        <v>-28</v>
      </c>
      <c r="P9" s="17">
        <f t="shared" si="1"/>
        <v>308</v>
      </c>
      <c r="Q9" s="17">
        <f t="shared" si="1"/>
        <v>196</v>
      </c>
      <c r="R9" s="17">
        <f>R10+R11</f>
        <v>499</v>
      </c>
      <c r="S9" s="17">
        <f t="shared" si="1"/>
        <v>41</v>
      </c>
      <c r="T9" s="17">
        <f t="shared" si="1"/>
        <v>303</v>
      </c>
      <c r="U9" s="17">
        <f t="shared" si="1"/>
        <v>196</v>
      </c>
      <c r="V9" s="28">
        <v>0.20904279020007266</v>
      </c>
    </row>
    <row r="10" spans="1:22" ht="15" customHeight="1" x14ac:dyDescent="0.15">
      <c r="A10" s="6" t="s">
        <v>28</v>
      </c>
      <c r="B10" s="18">
        <f t="shared" ref="B10:I10" si="2">B20+B21+B22+B23</f>
        <v>-86</v>
      </c>
      <c r="C10" s="18">
        <f t="shared" si="2"/>
        <v>-13</v>
      </c>
      <c r="D10" s="18">
        <f t="shared" si="2"/>
        <v>-82</v>
      </c>
      <c r="E10" s="18">
        <f t="shared" si="2"/>
        <v>-87</v>
      </c>
      <c r="F10" s="18">
        <f t="shared" si="2"/>
        <v>128</v>
      </c>
      <c r="G10" s="18">
        <f t="shared" si="2"/>
        <v>9</v>
      </c>
      <c r="H10" s="18">
        <f t="shared" si="2"/>
        <v>215</v>
      </c>
      <c r="I10" s="18">
        <f t="shared" si="2"/>
        <v>49</v>
      </c>
      <c r="J10" s="25">
        <f t="shared" ref="J10:J38" si="3">K10-L10</f>
        <v>-4.8721772671619403</v>
      </c>
      <c r="K10" s="25">
        <v>7.1682608068589451</v>
      </c>
      <c r="L10" s="25">
        <v>12.040438074020885</v>
      </c>
      <c r="M10" s="18">
        <f t="shared" ref="M10:U10" si="4">M20+M21+M22+M23</f>
        <v>1</v>
      </c>
      <c r="N10" s="18">
        <f t="shared" si="4"/>
        <v>366</v>
      </c>
      <c r="O10" s="18">
        <f t="shared" si="4"/>
        <v>7</v>
      </c>
      <c r="P10" s="18">
        <f t="shared" si="4"/>
        <v>249</v>
      </c>
      <c r="Q10" s="18">
        <f t="shared" si="4"/>
        <v>117</v>
      </c>
      <c r="R10" s="18">
        <f t="shared" si="4"/>
        <v>365</v>
      </c>
      <c r="S10" s="18">
        <f t="shared" si="4"/>
        <v>49</v>
      </c>
      <c r="T10" s="18">
        <f t="shared" si="4"/>
        <v>249</v>
      </c>
      <c r="U10" s="18">
        <f t="shared" si="4"/>
        <v>116</v>
      </c>
      <c r="V10" s="25">
        <v>5.6002037553582795E-2</v>
      </c>
    </row>
    <row r="11" spans="1:22" ht="15" customHeight="1" x14ac:dyDescent="0.15">
      <c r="A11" s="2" t="s">
        <v>27</v>
      </c>
      <c r="B11" s="19">
        <f t="shared" ref="B11:I11" si="5">B12+B13+B14+B15+B16</f>
        <v>-61</v>
      </c>
      <c r="C11" s="19">
        <f t="shared" si="5"/>
        <v>42</v>
      </c>
      <c r="D11" s="19">
        <f t="shared" si="5"/>
        <v>-21</v>
      </c>
      <c r="E11" s="19">
        <f t="shared" si="5"/>
        <v>-65</v>
      </c>
      <c r="F11" s="19">
        <f t="shared" si="5"/>
        <v>39</v>
      </c>
      <c r="G11" s="19">
        <f t="shared" si="5"/>
        <v>9</v>
      </c>
      <c r="H11" s="19">
        <f t="shared" si="5"/>
        <v>104</v>
      </c>
      <c r="I11" s="19">
        <f t="shared" si="5"/>
        <v>3</v>
      </c>
      <c r="J11" s="30">
        <f t="shared" si="3"/>
        <v>-10.722436896933541</v>
      </c>
      <c r="K11" s="30">
        <v>6.4334621381601247</v>
      </c>
      <c r="L11" s="30">
        <v>17.155899035093665</v>
      </c>
      <c r="M11" s="19">
        <f t="shared" ref="M11:U11" si="6">M12+M13+M14+M15+M16</f>
        <v>4</v>
      </c>
      <c r="N11" s="19">
        <f t="shared" si="6"/>
        <v>138</v>
      </c>
      <c r="O11" s="19">
        <f t="shared" si="6"/>
        <v>-35</v>
      </c>
      <c r="P11" s="19">
        <f t="shared" si="6"/>
        <v>59</v>
      </c>
      <c r="Q11" s="19">
        <f t="shared" si="6"/>
        <v>79</v>
      </c>
      <c r="R11" s="19">
        <f t="shared" si="6"/>
        <v>134</v>
      </c>
      <c r="S11" s="19">
        <f t="shared" si="6"/>
        <v>-8</v>
      </c>
      <c r="T11" s="19">
        <f t="shared" si="6"/>
        <v>54</v>
      </c>
      <c r="U11" s="19">
        <f t="shared" si="6"/>
        <v>80</v>
      </c>
      <c r="V11" s="30">
        <v>0.65984227058051914</v>
      </c>
    </row>
    <row r="12" spans="1:22" ht="15" customHeight="1" x14ac:dyDescent="0.15">
      <c r="A12" s="6" t="s">
        <v>26</v>
      </c>
      <c r="B12" s="18">
        <f t="shared" ref="B12:I12" si="7">B24</f>
        <v>-1</v>
      </c>
      <c r="C12" s="18">
        <f t="shared" si="7"/>
        <v>11</v>
      </c>
      <c r="D12" s="18">
        <f t="shared" si="7"/>
        <v>31</v>
      </c>
      <c r="E12" s="18">
        <f t="shared" si="7"/>
        <v>-3</v>
      </c>
      <c r="F12" s="18">
        <f t="shared" si="7"/>
        <v>3</v>
      </c>
      <c r="G12" s="18">
        <f t="shared" si="7"/>
        <v>1</v>
      </c>
      <c r="H12" s="18">
        <f t="shared" si="7"/>
        <v>6</v>
      </c>
      <c r="I12" s="18">
        <f t="shared" si="7"/>
        <v>-1</v>
      </c>
      <c r="J12" s="25">
        <f t="shared" si="3"/>
        <v>-6.3766596785464715</v>
      </c>
      <c r="K12" s="25">
        <v>6.3766596785464715</v>
      </c>
      <c r="L12" s="25">
        <v>12.753319357092943</v>
      </c>
      <c r="M12" s="18">
        <f t="shared" ref="M12:U12" si="8">M24</f>
        <v>2</v>
      </c>
      <c r="N12" s="18">
        <f t="shared" si="8"/>
        <v>8</v>
      </c>
      <c r="O12" s="18">
        <f t="shared" si="8"/>
        <v>-2</v>
      </c>
      <c r="P12" s="18">
        <f t="shared" si="8"/>
        <v>2</v>
      </c>
      <c r="Q12" s="18">
        <f t="shared" si="8"/>
        <v>6</v>
      </c>
      <c r="R12" s="18">
        <f t="shared" si="8"/>
        <v>6</v>
      </c>
      <c r="S12" s="18">
        <f t="shared" si="8"/>
        <v>-31</v>
      </c>
      <c r="T12" s="18">
        <f t="shared" si="8"/>
        <v>1</v>
      </c>
      <c r="U12" s="18">
        <f t="shared" si="8"/>
        <v>5</v>
      </c>
      <c r="V12" s="25">
        <v>4.2511064523643132</v>
      </c>
    </row>
    <row r="13" spans="1:22" ht="15" customHeight="1" x14ac:dyDescent="0.15">
      <c r="A13" s="4" t="s">
        <v>25</v>
      </c>
      <c r="B13" s="20">
        <f t="shared" ref="B13:I13" si="9">B25+B26+B27</f>
        <v>-11</v>
      </c>
      <c r="C13" s="20">
        <f t="shared" si="9"/>
        <v>23</v>
      </c>
      <c r="D13" s="20">
        <f t="shared" si="9"/>
        <v>-7</v>
      </c>
      <c r="E13" s="20">
        <f t="shared" si="9"/>
        <v>-11</v>
      </c>
      <c r="F13" s="20">
        <f t="shared" si="9"/>
        <v>6</v>
      </c>
      <c r="G13" s="20">
        <f t="shared" si="9"/>
        <v>4</v>
      </c>
      <c r="H13" s="20">
        <f t="shared" si="9"/>
        <v>17</v>
      </c>
      <c r="I13" s="20">
        <f t="shared" si="9"/>
        <v>2</v>
      </c>
      <c r="J13" s="26">
        <f t="shared" si="3"/>
        <v>-9.9519135435256771</v>
      </c>
      <c r="K13" s="26">
        <v>5.4283164782867335</v>
      </c>
      <c r="L13" s="26">
        <v>15.380230021812411</v>
      </c>
      <c r="M13" s="20">
        <f t="shared" ref="M13:U13" si="10">M25+M26+M27</f>
        <v>0</v>
      </c>
      <c r="N13" s="20">
        <f t="shared" si="10"/>
        <v>32</v>
      </c>
      <c r="O13" s="20">
        <f t="shared" si="10"/>
        <v>3</v>
      </c>
      <c r="P13" s="20">
        <f t="shared" si="10"/>
        <v>18</v>
      </c>
      <c r="Q13" s="20">
        <f t="shared" si="10"/>
        <v>14</v>
      </c>
      <c r="R13" s="20">
        <f t="shared" si="10"/>
        <v>32</v>
      </c>
      <c r="S13" s="20">
        <f t="shared" si="10"/>
        <v>12</v>
      </c>
      <c r="T13" s="20">
        <f t="shared" si="10"/>
        <v>14</v>
      </c>
      <c r="U13" s="20">
        <f t="shared" si="10"/>
        <v>18</v>
      </c>
      <c r="V13" s="26">
        <v>0</v>
      </c>
    </row>
    <row r="14" spans="1:22" ht="15" customHeight="1" x14ac:dyDescent="0.15">
      <c r="A14" s="4" t="s">
        <v>24</v>
      </c>
      <c r="B14" s="20">
        <f t="shared" ref="B14:I14" si="11">B28+B29+B30+B31</f>
        <v>-28</v>
      </c>
      <c r="C14" s="20">
        <f t="shared" si="11"/>
        <v>7</v>
      </c>
      <c r="D14" s="20">
        <f t="shared" si="11"/>
        <v>-26</v>
      </c>
      <c r="E14" s="20">
        <f t="shared" si="11"/>
        <v>-31</v>
      </c>
      <c r="F14" s="20">
        <f t="shared" si="11"/>
        <v>20</v>
      </c>
      <c r="G14" s="20">
        <f t="shared" si="11"/>
        <v>6</v>
      </c>
      <c r="H14" s="20">
        <f t="shared" si="11"/>
        <v>51</v>
      </c>
      <c r="I14" s="20">
        <f t="shared" si="11"/>
        <v>12</v>
      </c>
      <c r="J14" s="26">
        <f t="shared" si="3"/>
        <v>-13.46062336426362</v>
      </c>
      <c r="K14" s="26">
        <v>8.6842731382345928</v>
      </c>
      <c r="L14" s="26">
        <v>22.144896502498213</v>
      </c>
      <c r="M14" s="20">
        <f t="shared" ref="M14:U14" si="12">M28+M29+M30+M31</f>
        <v>3</v>
      </c>
      <c r="N14" s="20">
        <f t="shared" si="12"/>
        <v>49</v>
      </c>
      <c r="O14" s="20">
        <f t="shared" si="12"/>
        <v>-20</v>
      </c>
      <c r="P14" s="20">
        <f t="shared" si="12"/>
        <v>22</v>
      </c>
      <c r="Q14" s="20">
        <f t="shared" si="12"/>
        <v>27</v>
      </c>
      <c r="R14" s="20">
        <f t="shared" si="12"/>
        <v>46</v>
      </c>
      <c r="S14" s="20">
        <f t="shared" si="12"/>
        <v>0</v>
      </c>
      <c r="T14" s="20">
        <f t="shared" si="12"/>
        <v>22</v>
      </c>
      <c r="U14" s="20">
        <f t="shared" si="12"/>
        <v>24</v>
      </c>
      <c r="V14" s="26">
        <v>1.3026409707351867</v>
      </c>
    </row>
    <row r="15" spans="1:22" ht="15" customHeight="1" x14ac:dyDescent="0.15">
      <c r="A15" s="4" t="s">
        <v>23</v>
      </c>
      <c r="B15" s="20">
        <f t="shared" ref="B15:I15" si="13">B32+B33+B34+B35</f>
        <v>-10</v>
      </c>
      <c r="C15" s="20">
        <f t="shared" si="13"/>
        <v>7</v>
      </c>
      <c r="D15" s="20">
        <f t="shared" si="13"/>
        <v>-22</v>
      </c>
      <c r="E15" s="20">
        <f t="shared" si="13"/>
        <v>-11</v>
      </c>
      <c r="F15" s="20">
        <f t="shared" si="13"/>
        <v>9</v>
      </c>
      <c r="G15" s="20">
        <f t="shared" si="13"/>
        <v>-2</v>
      </c>
      <c r="H15" s="20">
        <f t="shared" si="13"/>
        <v>20</v>
      </c>
      <c r="I15" s="20">
        <f t="shared" si="13"/>
        <v>-8</v>
      </c>
      <c r="J15" s="26">
        <f t="shared" si="3"/>
        <v>-6.3060516106739533</v>
      </c>
      <c r="K15" s="26">
        <v>5.1594967723695992</v>
      </c>
      <c r="L15" s="26">
        <v>11.465548383043553</v>
      </c>
      <c r="M15" s="20">
        <f t="shared" ref="M15:U15" si="14">M32+M33+M34+M35</f>
        <v>1</v>
      </c>
      <c r="N15" s="20">
        <f t="shared" si="14"/>
        <v>40</v>
      </c>
      <c r="O15" s="20">
        <f t="shared" si="14"/>
        <v>-18</v>
      </c>
      <c r="P15" s="20">
        <f t="shared" si="14"/>
        <v>13</v>
      </c>
      <c r="Q15" s="20">
        <f t="shared" si="14"/>
        <v>27</v>
      </c>
      <c r="R15" s="20">
        <f t="shared" si="14"/>
        <v>39</v>
      </c>
      <c r="S15" s="20">
        <f t="shared" si="14"/>
        <v>10</v>
      </c>
      <c r="T15" s="20">
        <f t="shared" si="14"/>
        <v>17</v>
      </c>
      <c r="U15" s="20">
        <f t="shared" si="14"/>
        <v>22</v>
      </c>
      <c r="V15" s="26">
        <v>0.573277419152177</v>
      </c>
    </row>
    <row r="16" spans="1:22" ht="15" customHeight="1" x14ac:dyDescent="0.15">
      <c r="A16" s="2" t="s">
        <v>22</v>
      </c>
      <c r="B16" s="19">
        <f t="shared" ref="B16:I16" si="15">B36+B37+B38</f>
        <v>-11</v>
      </c>
      <c r="C16" s="19">
        <f t="shared" si="15"/>
        <v>-6</v>
      </c>
      <c r="D16" s="19">
        <f t="shared" si="15"/>
        <v>3</v>
      </c>
      <c r="E16" s="19">
        <f t="shared" si="15"/>
        <v>-9</v>
      </c>
      <c r="F16" s="19">
        <f t="shared" si="15"/>
        <v>1</v>
      </c>
      <c r="G16" s="19">
        <f t="shared" si="15"/>
        <v>0</v>
      </c>
      <c r="H16" s="19">
        <f t="shared" si="15"/>
        <v>10</v>
      </c>
      <c r="I16" s="19">
        <f t="shared" si="15"/>
        <v>-2</v>
      </c>
      <c r="J16" s="30">
        <f t="shared" si="3"/>
        <v>-20.505617977528086</v>
      </c>
      <c r="K16" s="30">
        <v>2.2784019975031211</v>
      </c>
      <c r="L16" s="30">
        <v>22.784019975031207</v>
      </c>
      <c r="M16" s="19">
        <f t="shared" ref="M16:U16" si="16">M36+M37+M38</f>
        <v>-2</v>
      </c>
      <c r="N16" s="19">
        <f t="shared" si="16"/>
        <v>9</v>
      </c>
      <c r="O16" s="19">
        <f t="shared" si="16"/>
        <v>2</v>
      </c>
      <c r="P16" s="19">
        <f t="shared" si="16"/>
        <v>4</v>
      </c>
      <c r="Q16" s="19">
        <f t="shared" si="16"/>
        <v>5</v>
      </c>
      <c r="R16" s="19">
        <f t="shared" si="16"/>
        <v>11</v>
      </c>
      <c r="S16" s="19">
        <f t="shared" si="16"/>
        <v>1</v>
      </c>
      <c r="T16" s="19">
        <f t="shared" si="16"/>
        <v>0</v>
      </c>
      <c r="U16" s="19">
        <f t="shared" si="16"/>
        <v>11</v>
      </c>
      <c r="V16" s="30">
        <v>-4.5568039950062378</v>
      </c>
    </row>
    <row r="17" spans="1:22" ht="15" customHeight="1" x14ac:dyDescent="0.15">
      <c r="A17" s="6" t="s">
        <v>21</v>
      </c>
      <c r="B17" s="18">
        <f t="shared" ref="B17:I17" si="17">B12+B13+B20</f>
        <v>-72</v>
      </c>
      <c r="C17" s="18">
        <f t="shared" si="17"/>
        <v>56</v>
      </c>
      <c r="D17" s="18">
        <f t="shared" si="17"/>
        <v>-13</v>
      </c>
      <c r="E17" s="18">
        <f t="shared" si="17"/>
        <v>-63</v>
      </c>
      <c r="F17" s="18">
        <f t="shared" si="17"/>
        <v>61</v>
      </c>
      <c r="G17" s="18">
        <f t="shared" si="17"/>
        <v>0</v>
      </c>
      <c r="H17" s="18">
        <f t="shared" si="17"/>
        <v>124</v>
      </c>
      <c r="I17" s="18">
        <f t="shared" si="17"/>
        <v>20</v>
      </c>
      <c r="J17" s="25">
        <f t="shared" si="3"/>
        <v>-6.5673355381530936</v>
      </c>
      <c r="K17" s="25">
        <v>6.3588486956720409</v>
      </c>
      <c r="L17" s="25">
        <v>12.926184233825134</v>
      </c>
      <c r="M17" s="18">
        <f t="shared" ref="M17:U17" si="18">M12+M13+M20</f>
        <v>-9</v>
      </c>
      <c r="N17" s="18">
        <f t="shared" si="18"/>
        <v>175</v>
      </c>
      <c r="O17" s="18">
        <f t="shared" si="18"/>
        <v>16</v>
      </c>
      <c r="P17" s="18">
        <f t="shared" si="18"/>
        <v>126</v>
      </c>
      <c r="Q17" s="18">
        <f t="shared" si="18"/>
        <v>49</v>
      </c>
      <c r="R17" s="18">
        <f t="shared" si="18"/>
        <v>184</v>
      </c>
      <c r="S17" s="18">
        <f t="shared" si="18"/>
        <v>9</v>
      </c>
      <c r="T17" s="18">
        <f t="shared" si="18"/>
        <v>126</v>
      </c>
      <c r="U17" s="18">
        <f t="shared" si="18"/>
        <v>58</v>
      </c>
      <c r="V17" s="25">
        <v>-0.93819079116472892</v>
      </c>
    </row>
    <row r="18" spans="1:22" ht="15" customHeight="1" x14ac:dyDescent="0.15">
      <c r="A18" s="4" t="s">
        <v>20</v>
      </c>
      <c r="B18" s="20">
        <f t="shared" ref="B18:I18" si="19">B14+B22</f>
        <v>-36</v>
      </c>
      <c r="C18" s="20">
        <f t="shared" si="19"/>
        <v>11</v>
      </c>
      <c r="D18" s="20">
        <f t="shared" si="19"/>
        <v>-21</v>
      </c>
      <c r="E18" s="20">
        <f t="shared" si="19"/>
        <v>-47</v>
      </c>
      <c r="F18" s="20">
        <f t="shared" si="19"/>
        <v>32</v>
      </c>
      <c r="G18" s="20">
        <f t="shared" si="19"/>
        <v>5</v>
      </c>
      <c r="H18" s="20">
        <f t="shared" si="19"/>
        <v>79</v>
      </c>
      <c r="I18" s="20">
        <f t="shared" si="19"/>
        <v>25</v>
      </c>
      <c r="J18" s="26">
        <f t="shared" si="3"/>
        <v>-10.806843809451811</v>
      </c>
      <c r="K18" s="26">
        <v>7.3578511043076187</v>
      </c>
      <c r="L18" s="26">
        <v>18.16469491375943</v>
      </c>
      <c r="M18" s="20">
        <f t="shared" ref="M18:U18" si="20">M14+M22</f>
        <v>11</v>
      </c>
      <c r="N18" s="20">
        <f t="shared" si="20"/>
        <v>93</v>
      </c>
      <c r="O18" s="20">
        <f t="shared" si="20"/>
        <v>-18</v>
      </c>
      <c r="P18" s="20">
        <f t="shared" si="20"/>
        <v>42</v>
      </c>
      <c r="Q18" s="20">
        <f t="shared" si="20"/>
        <v>51</v>
      </c>
      <c r="R18" s="20">
        <f t="shared" si="20"/>
        <v>82</v>
      </c>
      <c r="S18" s="20">
        <f t="shared" si="20"/>
        <v>-17</v>
      </c>
      <c r="T18" s="20">
        <f t="shared" si="20"/>
        <v>38</v>
      </c>
      <c r="U18" s="20">
        <f t="shared" si="20"/>
        <v>44</v>
      </c>
      <c r="V18" s="26">
        <v>2.5292613171057425</v>
      </c>
    </row>
    <row r="19" spans="1:22" ht="15" customHeight="1" x14ac:dyDescent="0.15">
      <c r="A19" s="2" t="s">
        <v>19</v>
      </c>
      <c r="B19" s="19">
        <f t="shared" ref="B19:I19" si="21">B15+B16+B21+B23</f>
        <v>-39</v>
      </c>
      <c r="C19" s="19">
        <f t="shared" si="21"/>
        <v>-38</v>
      </c>
      <c r="D19" s="19">
        <f t="shared" si="21"/>
        <v>-69</v>
      </c>
      <c r="E19" s="19">
        <f t="shared" si="21"/>
        <v>-42</v>
      </c>
      <c r="F19" s="19">
        <f t="shared" si="21"/>
        <v>74</v>
      </c>
      <c r="G19" s="19">
        <f t="shared" si="21"/>
        <v>13</v>
      </c>
      <c r="H19" s="19">
        <f t="shared" si="21"/>
        <v>116</v>
      </c>
      <c r="I19" s="19">
        <f t="shared" si="21"/>
        <v>7</v>
      </c>
      <c r="J19" s="30">
        <f t="shared" si="3"/>
        <v>-4.2098845783112662</v>
      </c>
      <c r="K19" s="30">
        <v>7.417415685596044</v>
      </c>
      <c r="L19" s="30">
        <v>11.62730026390731</v>
      </c>
      <c r="M19" s="19">
        <f t="shared" ref="M19:U19" si="22">M15+M16+M21+M23</f>
        <v>3</v>
      </c>
      <c r="N19" s="19">
        <f t="shared" si="22"/>
        <v>236</v>
      </c>
      <c r="O19" s="19">
        <f t="shared" si="22"/>
        <v>-26</v>
      </c>
      <c r="P19" s="19">
        <f t="shared" si="22"/>
        <v>140</v>
      </c>
      <c r="Q19" s="19">
        <f t="shared" si="22"/>
        <v>96</v>
      </c>
      <c r="R19" s="19">
        <f t="shared" si="22"/>
        <v>233</v>
      </c>
      <c r="S19" s="19">
        <f t="shared" si="22"/>
        <v>49</v>
      </c>
      <c r="T19" s="19">
        <f t="shared" si="22"/>
        <v>139</v>
      </c>
      <c r="U19" s="19">
        <f t="shared" si="22"/>
        <v>94</v>
      </c>
      <c r="V19" s="30">
        <v>0.30070604130794365</v>
      </c>
    </row>
    <row r="20" spans="1:22" ht="15" customHeight="1" x14ac:dyDescent="0.15">
      <c r="A20" s="5" t="s">
        <v>18</v>
      </c>
      <c r="B20" s="18">
        <f>E20+M20</f>
        <v>-60</v>
      </c>
      <c r="C20" s="18">
        <v>22</v>
      </c>
      <c r="D20" s="18">
        <f>G20-I20+O20-S20</f>
        <v>-37</v>
      </c>
      <c r="E20" s="18">
        <f>F20-H20</f>
        <v>-49</v>
      </c>
      <c r="F20" s="18">
        <v>52</v>
      </c>
      <c r="G20" s="18">
        <v>-5</v>
      </c>
      <c r="H20" s="18">
        <v>101</v>
      </c>
      <c r="I20" s="18">
        <v>19</v>
      </c>
      <c r="J20" s="25">
        <f t="shared" si="3"/>
        <v>-6.1118970973187592</v>
      </c>
      <c r="K20" s="25">
        <v>6.4860948787872585</v>
      </c>
      <c r="L20" s="25">
        <v>12.597991976106018</v>
      </c>
      <c r="M20" s="18">
        <f>N20-R20</f>
        <v>-11</v>
      </c>
      <c r="N20" s="18">
        <f>SUM(P20:Q20)</f>
        <v>135</v>
      </c>
      <c r="O20" s="22">
        <v>15</v>
      </c>
      <c r="P20" s="22">
        <v>106</v>
      </c>
      <c r="Q20" s="22">
        <v>29</v>
      </c>
      <c r="R20" s="22">
        <f>SUM(T20:U20)</f>
        <v>146</v>
      </c>
      <c r="S20" s="22">
        <v>28</v>
      </c>
      <c r="T20" s="22">
        <v>111</v>
      </c>
      <c r="U20" s="22">
        <v>35</v>
      </c>
      <c r="V20" s="29">
        <v>-1.3720585320511489</v>
      </c>
    </row>
    <row r="21" spans="1:22" ht="15" customHeight="1" x14ac:dyDescent="0.15">
      <c r="A21" s="3" t="s">
        <v>17</v>
      </c>
      <c r="B21" s="20">
        <f t="shared" ref="B21:B38" si="23">E21+M21</f>
        <v>-8</v>
      </c>
      <c r="C21" s="20">
        <v>-44</v>
      </c>
      <c r="D21" s="20">
        <f t="shared" ref="D21:D38" si="24">G21-I21+O21-S21</f>
        <v>-30</v>
      </c>
      <c r="E21" s="20">
        <f t="shared" ref="E21:E38" si="25">F21-H21</f>
        <v>-9</v>
      </c>
      <c r="F21" s="20">
        <v>50</v>
      </c>
      <c r="G21" s="20">
        <v>8</v>
      </c>
      <c r="H21" s="20">
        <v>59</v>
      </c>
      <c r="I21" s="20">
        <v>7</v>
      </c>
      <c r="J21" s="26">
        <f t="shared" si="3"/>
        <v>-1.4092664092664089</v>
      </c>
      <c r="K21" s="26">
        <v>7.8292578292578296</v>
      </c>
      <c r="L21" s="26">
        <v>9.2385242385242385</v>
      </c>
      <c r="M21" s="20">
        <f t="shared" ref="M21:M38" si="26">N21-R21</f>
        <v>1</v>
      </c>
      <c r="N21" s="20">
        <f>SUM(P21:Q21)</f>
        <v>138</v>
      </c>
      <c r="O21" s="20">
        <v>-9</v>
      </c>
      <c r="P21" s="20">
        <v>90</v>
      </c>
      <c r="Q21" s="20">
        <v>48</v>
      </c>
      <c r="R21" s="20">
        <f t="shared" ref="R21:R38" si="27">SUM(T21:U21)</f>
        <v>137</v>
      </c>
      <c r="S21" s="20">
        <v>22</v>
      </c>
      <c r="T21" s="20">
        <v>96</v>
      </c>
      <c r="U21" s="20">
        <v>41</v>
      </c>
      <c r="V21" s="26">
        <v>0.15658515658515526</v>
      </c>
    </row>
    <row r="22" spans="1:22" ht="15" customHeight="1" x14ac:dyDescent="0.15">
      <c r="A22" s="3" t="s">
        <v>16</v>
      </c>
      <c r="B22" s="20">
        <f t="shared" si="23"/>
        <v>-8</v>
      </c>
      <c r="C22" s="20">
        <v>4</v>
      </c>
      <c r="D22" s="20">
        <f t="shared" si="24"/>
        <v>5</v>
      </c>
      <c r="E22" s="20">
        <f t="shared" si="25"/>
        <v>-16</v>
      </c>
      <c r="F22" s="20">
        <v>12</v>
      </c>
      <c r="G22" s="20">
        <v>-1</v>
      </c>
      <c r="H22" s="20">
        <v>28</v>
      </c>
      <c r="I22" s="20">
        <v>13</v>
      </c>
      <c r="J22" s="26">
        <f t="shared" si="3"/>
        <v>-7.8198227149781756</v>
      </c>
      <c r="K22" s="26">
        <v>5.8648670362336306</v>
      </c>
      <c r="L22" s="26">
        <v>13.684689751211806</v>
      </c>
      <c r="M22" s="20">
        <f t="shared" si="26"/>
        <v>8</v>
      </c>
      <c r="N22" s="20">
        <f t="shared" ref="N22:N38" si="28">SUM(P22:Q22)</f>
        <v>44</v>
      </c>
      <c r="O22" s="20">
        <v>2</v>
      </c>
      <c r="P22" s="20">
        <v>20</v>
      </c>
      <c r="Q22" s="20">
        <v>24</v>
      </c>
      <c r="R22" s="20">
        <f t="shared" si="27"/>
        <v>36</v>
      </c>
      <c r="S22" s="20">
        <v>-17</v>
      </c>
      <c r="T22" s="20">
        <v>16</v>
      </c>
      <c r="U22" s="20">
        <v>20</v>
      </c>
      <c r="V22" s="26">
        <v>3.9099113574890829</v>
      </c>
    </row>
    <row r="23" spans="1:22" ht="15" customHeight="1" x14ac:dyDescent="0.15">
      <c r="A23" s="1" t="s">
        <v>15</v>
      </c>
      <c r="B23" s="19">
        <f t="shared" si="23"/>
        <v>-10</v>
      </c>
      <c r="C23" s="19">
        <v>5</v>
      </c>
      <c r="D23" s="19">
        <f t="shared" si="24"/>
        <v>-20</v>
      </c>
      <c r="E23" s="19">
        <f t="shared" si="25"/>
        <v>-13</v>
      </c>
      <c r="F23" s="19">
        <v>14</v>
      </c>
      <c r="G23" s="19">
        <v>7</v>
      </c>
      <c r="H23" s="19">
        <v>27</v>
      </c>
      <c r="I23" s="19">
        <v>10</v>
      </c>
      <c r="J23" s="30">
        <f t="shared" si="3"/>
        <v>-9.2397865794290599</v>
      </c>
      <c r="K23" s="30">
        <v>9.9505393932312973</v>
      </c>
      <c r="L23" s="30">
        <v>19.190325972660357</v>
      </c>
      <c r="M23" s="19">
        <f t="shared" si="26"/>
        <v>3</v>
      </c>
      <c r="N23" s="19">
        <f t="shared" si="28"/>
        <v>49</v>
      </c>
      <c r="O23" s="19">
        <v>-1</v>
      </c>
      <c r="P23" s="19">
        <v>33</v>
      </c>
      <c r="Q23" s="19">
        <v>16</v>
      </c>
      <c r="R23" s="19">
        <f t="shared" si="27"/>
        <v>46</v>
      </c>
      <c r="S23" s="24">
        <v>16</v>
      </c>
      <c r="T23" s="24">
        <v>26</v>
      </c>
      <c r="U23" s="24">
        <v>20</v>
      </c>
      <c r="V23" s="31">
        <v>2.1322584414066981</v>
      </c>
    </row>
    <row r="24" spans="1:22" ht="15" customHeight="1" x14ac:dyDescent="0.15">
      <c r="A24" s="7" t="s">
        <v>14</v>
      </c>
      <c r="B24" s="17">
        <f t="shared" si="23"/>
        <v>-1</v>
      </c>
      <c r="C24" s="17">
        <v>11</v>
      </c>
      <c r="D24" s="17">
        <f t="shared" si="24"/>
        <v>31</v>
      </c>
      <c r="E24" s="18">
        <f t="shared" si="25"/>
        <v>-3</v>
      </c>
      <c r="F24" s="17">
        <v>3</v>
      </c>
      <c r="G24" s="17">
        <v>1</v>
      </c>
      <c r="H24" s="17">
        <v>6</v>
      </c>
      <c r="I24" s="23">
        <v>-1</v>
      </c>
      <c r="J24" s="38">
        <f t="shared" si="3"/>
        <v>-6.3766596785464715</v>
      </c>
      <c r="K24" s="38">
        <v>6.3766596785464715</v>
      </c>
      <c r="L24" s="38">
        <v>12.753319357092943</v>
      </c>
      <c r="M24" s="18">
        <f t="shared" si="26"/>
        <v>2</v>
      </c>
      <c r="N24" s="17">
        <f t="shared" si="28"/>
        <v>8</v>
      </c>
      <c r="O24" s="17">
        <v>-2</v>
      </c>
      <c r="P24" s="17">
        <v>2</v>
      </c>
      <c r="Q24" s="17">
        <v>6</v>
      </c>
      <c r="R24" s="17">
        <f t="shared" si="27"/>
        <v>6</v>
      </c>
      <c r="S24" s="17">
        <v>-31</v>
      </c>
      <c r="T24" s="17">
        <v>1</v>
      </c>
      <c r="U24" s="17">
        <v>5</v>
      </c>
      <c r="V24" s="28">
        <v>4.2511064523643132</v>
      </c>
    </row>
    <row r="25" spans="1:22" ht="15" customHeight="1" x14ac:dyDescent="0.15">
      <c r="A25" s="5" t="s">
        <v>13</v>
      </c>
      <c r="B25" s="18">
        <f t="shared" si="23"/>
        <v>-10</v>
      </c>
      <c r="C25" s="18">
        <v>-1</v>
      </c>
      <c r="D25" s="18">
        <f t="shared" si="24"/>
        <v>-6</v>
      </c>
      <c r="E25" s="18">
        <f t="shared" si="25"/>
        <v>-2</v>
      </c>
      <c r="F25" s="18">
        <v>1</v>
      </c>
      <c r="G25" s="18">
        <v>1</v>
      </c>
      <c r="H25" s="18">
        <v>3</v>
      </c>
      <c r="I25" s="18">
        <v>3</v>
      </c>
      <c r="J25" s="25">
        <f t="shared" si="3"/>
        <v>-15.5982905982906</v>
      </c>
      <c r="K25" s="25">
        <v>7.799145299145299</v>
      </c>
      <c r="L25" s="25">
        <v>23.397435897435898</v>
      </c>
      <c r="M25" s="18">
        <f t="shared" si="26"/>
        <v>-8</v>
      </c>
      <c r="N25" s="18">
        <f t="shared" si="28"/>
        <v>3</v>
      </c>
      <c r="O25" s="18">
        <v>3</v>
      </c>
      <c r="P25" s="18">
        <v>0</v>
      </c>
      <c r="Q25" s="18">
        <v>3</v>
      </c>
      <c r="R25" s="18">
        <f t="shared" si="27"/>
        <v>11</v>
      </c>
      <c r="S25" s="22">
        <v>7</v>
      </c>
      <c r="T25" s="22">
        <v>4</v>
      </c>
      <c r="U25" s="22">
        <v>7</v>
      </c>
      <c r="V25" s="29">
        <v>-62.393162393162385</v>
      </c>
    </row>
    <row r="26" spans="1:22" ht="15" customHeight="1" x14ac:dyDescent="0.15">
      <c r="A26" s="3" t="s">
        <v>12</v>
      </c>
      <c r="B26" s="20">
        <f t="shared" si="23"/>
        <v>3</v>
      </c>
      <c r="C26" s="20">
        <v>14</v>
      </c>
      <c r="D26" s="20">
        <f t="shared" si="24"/>
        <v>-2</v>
      </c>
      <c r="E26" s="20">
        <f t="shared" si="25"/>
        <v>-3</v>
      </c>
      <c r="F26" s="20">
        <v>0</v>
      </c>
      <c r="G26" s="20">
        <v>0</v>
      </c>
      <c r="H26" s="20">
        <v>3</v>
      </c>
      <c r="I26" s="20">
        <v>-5</v>
      </c>
      <c r="J26" s="26">
        <f t="shared" si="3"/>
        <v>-10.44349070100143</v>
      </c>
      <c r="K26" s="26">
        <v>0</v>
      </c>
      <c r="L26" s="26">
        <v>10.44349070100143</v>
      </c>
      <c r="M26" s="20">
        <f t="shared" si="26"/>
        <v>6</v>
      </c>
      <c r="N26" s="20">
        <f t="shared" si="28"/>
        <v>10</v>
      </c>
      <c r="O26" s="20">
        <v>-8</v>
      </c>
      <c r="P26" s="20">
        <v>9</v>
      </c>
      <c r="Q26" s="20">
        <v>1</v>
      </c>
      <c r="R26" s="20">
        <f t="shared" si="27"/>
        <v>4</v>
      </c>
      <c r="S26" s="20">
        <v>-1</v>
      </c>
      <c r="T26" s="20">
        <v>2</v>
      </c>
      <c r="U26" s="20">
        <v>2</v>
      </c>
      <c r="V26" s="26">
        <v>20.88698140200286</v>
      </c>
    </row>
    <row r="27" spans="1:22" ht="15" customHeight="1" x14ac:dyDescent="0.15">
      <c r="A27" s="1" t="s">
        <v>11</v>
      </c>
      <c r="B27" s="19">
        <f t="shared" si="23"/>
        <v>-4</v>
      </c>
      <c r="C27" s="19">
        <v>10</v>
      </c>
      <c r="D27" s="19">
        <f t="shared" si="24"/>
        <v>1</v>
      </c>
      <c r="E27" s="19">
        <f t="shared" si="25"/>
        <v>-6</v>
      </c>
      <c r="F27" s="19">
        <v>5</v>
      </c>
      <c r="G27" s="19">
        <v>3</v>
      </c>
      <c r="H27" s="19">
        <v>11</v>
      </c>
      <c r="I27" s="19">
        <v>4</v>
      </c>
      <c r="J27" s="30">
        <f t="shared" si="3"/>
        <v>-8.6977242940545665</v>
      </c>
      <c r="K27" s="30">
        <v>7.2481035783788075</v>
      </c>
      <c r="L27" s="30">
        <v>15.945827872433375</v>
      </c>
      <c r="M27" s="19">
        <f t="shared" si="26"/>
        <v>2</v>
      </c>
      <c r="N27" s="19">
        <f t="shared" si="28"/>
        <v>19</v>
      </c>
      <c r="O27" s="24">
        <v>8</v>
      </c>
      <c r="P27" s="24">
        <v>9</v>
      </c>
      <c r="Q27" s="24">
        <v>10</v>
      </c>
      <c r="R27" s="24">
        <f t="shared" si="27"/>
        <v>17</v>
      </c>
      <c r="S27" s="24">
        <v>6</v>
      </c>
      <c r="T27" s="24">
        <v>8</v>
      </c>
      <c r="U27" s="24">
        <v>9</v>
      </c>
      <c r="V27" s="31">
        <v>2.8992414313515269</v>
      </c>
    </row>
    <row r="28" spans="1:22" ht="15" customHeight="1" x14ac:dyDescent="0.15">
      <c r="A28" s="5" t="s">
        <v>10</v>
      </c>
      <c r="B28" s="18">
        <f t="shared" si="23"/>
        <v>-7</v>
      </c>
      <c r="C28" s="18">
        <v>-1</v>
      </c>
      <c r="D28" s="18">
        <f t="shared" si="24"/>
        <v>0</v>
      </c>
      <c r="E28" s="18">
        <f t="shared" si="25"/>
        <v>-7</v>
      </c>
      <c r="F28" s="18">
        <v>0</v>
      </c>
      <c r="G28" s="18">
        <v>0</v>
      </c>
      <c r="H28" s="18">
        <v>7</v>
      </c>
      <c r="I28" s="18">
        <v>3</v>
      </c>
      <c r="J28" s="25">
        <f t="shared" si="3"/>
        <v>-26.408268733850132</v>
      </c>
      <c r="K28" s="25">
        <v>0</v>
      </c>
      <c r="L28" s="25">
        <v>26.408268733850132</v>
      </c>
      <c r="M28" s="18">
        <f t="shared" si="26"/>
        <v>0</v>
      </c>
      <c r="N28" s="18">
        <f t="shared" si="28"/>
        <v>5</v>
      </c>
      <c r="O28" s="18">
        <v>1</v>
      </c>
      <c r="P28" s="18">
        <v>4</v>
      </c>
      <c r="Q28" s="18">
        <v>1</v>
      </c>
      <c r="R28" s="18">
        <f t="shared" si="27"/>
        <v>5</v>
      </c>
      <c r="S28" s="18">
        <v>-2</v>
      </c>
      <c r="T28" s="18">
        <v>2</v>
      </c>
      <c r="U28" s="18">
        <v>3</v>
      </c>
      <c r="V28" s="25">
        <v>0</v>
      </c>
    </row>
    <row r="29" spans="1:22" ht="15" customHeight="1" x14ac:dyDescent="0.15">
      <c r="A29" s="3" t="s">
        <v>9</v>
      </c>
      <c r="B29" s="20">
        <f t="shared" si="23"/>
        <v>-10</v>
      </c>
      <c r="C29" s="20">
        <v>-4</v>
      </c>
      <c r="D29" s="20">
        <f t="shared" si="24"/>
        <v>-25</v>
      </c>
      <c r="E29" s="20">
        <f t="shared" si="25"/>
        <v>-11</v>
      </c>
      <c r="F29" s="20">
        <v>9</v>
      </c>
      <c r="G29" s="20">
        <v>5</v>
      </c>
      <c r="H29" s="20">
        <v>20</v>
      </c>
      <c r="I29" s="20">
        <v>9</v>
      </c>
      <c r="J29" s="26">
        <f t="shared" si="3"/>
        <v>-15.791543756145522</v>
      </c>
      <c r="K29" s="26">
        <v>12.920353982300885</v>
      </c>
      <c r="L29" s="26">
        <v>28.711897738446407</v>
      </c>
      <c r="M29" s="20">
        <f t="shared" si="26"/>
        <v>1</v>
      </c>
      <c r="N29" s="20">
        <f t="shared" si="28"/>
        <v>17</v>
      </c>
      <c r="O29" s="20">
        <v>-13</v>
      </c>
      <c r="P29" s="20">
        <v>7</v>
      </c>
      <c r="Q29" s="20">
        <v>10</v>
      </c>
      <c r="R29" s="20">
        <f t="shared" si="27"/>
        <v>16</v>
      </c>
      <c r="S29" s="20">
        <v>8</v>
      </c>
      <c r="T29" s="20">
        <v>5</v>
      </c>
      <c r="U29" s="20">
        <v>11</v>
      </c>
      <c r="V29" s="26">
        <v>1.4355948869223205</v>
      </c>
    </row>
    <row r="30" spans="1:22" ht="15" customHeight="1" x14ac:dyDescent="0.15">
      <c r="A30" s="3" t="s">
        <v>8</v>
      </c>
      <c r="B30" s="20">
        <f t="shared" si="23"/>
        <v>-10</v>
      </c>
      <c r="C30" s="20">
        <v>-5</v>
      </c>
      <c r="D30" s="20">
        <f t="shared" si="24"/>
        <v>-14</v>
      </c>
      <c r="E30" s="20">
        <f t="shared" si="25"/>
        <v>-9</v>
      </c>
      <c r="F30" s="20">
        <v>8</v>
      </c>
      <c r="G30" s="20">
        <v>3</v>
      </c>
      <c r="H30" s="20">
        <v>17</v>
      </c>
      <c r="I30" s="20">
        <v>4</v>
      </c>
      <c r="J30" s="26">
        <f t="shared" si="3"/>
        <v>-12.443181818181818</v>
      </c>
      <c r="K30" s="26">
        <v>11.060606060606061</v>
      </c>
      <c r="L30" s="26">
        <v>23.503787878787879</v>
      </c>
      <c r="M30" s="20">
        <f t="shared" si="26"/>
        <v>-1</v>
      </c>
      <c r="N30" s="20">
        <f t="shared" si="28"/>
        <v>14</v>
      </c>
      <c r="O30" s="20">
        <v>-11</v>
      </c>
      <c r="P30" s="20">
        <v>10</v>
      </c>
      <c r="Q30" s="20">
        <v>4</v>
      </c>
      <c r="R30" s="20">
        <f t="shared" si="27"/>
        <v>15</v>
      </c>
      <c r="S30" s="20">
        <v>2</v>
      </c>
      <c r="T30" s="20">
        <v>11</v>
      </c>
      <c r="U30" s="20">
        <v>4</v>
      </c>
      <c r="V30" s="26">
        <v>-1.3825757575757613</v>
      </c>
    </row>
    <row r="31" spans="1:22" ht="15" customHeight="1" x14ac:dyDescent="0.15">
      <c r="A31" s="1" t="s">
        <v>7</v>
      </c>
      <c r="B31" s="19">
        <f t="shared" si="23"/>
        <v>-1</v>
      </c>
      <c r="C31" s="19">
        <v>17</v>
      </c>
      <c r="D31" s="19">
        <f t="shared" si="24"/>
        <v>13</v>
      </c>
      <c r="E31" s="19">
        <f t="shared" si="25"/>
        <v>-4</v>
      </c>
      <c r="F31" s="19">
        <v>3</v>
      </c>
      <c r="G31" s="19">
        <v>-2</v>
      </c>
      <c r="H31" s="19">
        <v>7</v>
      </c>
      <c r="I31" s="19">
        <v>-4</v>
      </c>
      <c r="J31" s="30">
        <f t="shared" si="3"/>
        <v>-6.4716312056737593</v>
      </c>
      <c r="K31" s="30">
        <v>4.8537234042553195</v>
      </c>
      <c r="L31" s="30">
        <v>11.325354609929079</v>
      </c>
      <c r="M31" s="19">
        <f t="shared" si="26"/>
        <v>3</v>
      </c>
      <c r="N31" s="19">
        <f t="shared" si="28"/>
        <v>13</v>
      </c>
      <c r="O31" s="19">
        <v>3</v>
      </c>
      <c r="P31" s="19">
        <v>1</v>
      </c>
      <c r="Q31" s="19">
        <v>12</v>
      </c>
      <c r="R31" s="19">
        <f t="shared" si="27"/>
        <v>10</v>
      </c>
      <c r="S31" s="19">
        <v>-8</v>
      </c>
      <c r="T31" s="19">
        <v>4</v>
      </c>
      <c r="U31" s="19">
        <v>6</v>
      </c>
      <c r="V31" s="30">
        <v>4.853723404255323</v>
      </c>
    </row>
    <row r="32" spans="1:22" ht="15" customHeight="1" x14ac:dyDescent="0.15">
      <c r="A32" s="5" t="s">
        <v>6</v>
      </c>
      <c r="B32" s="18">
        <f t="shared" si="23"/>
        <v>5</v>
      </c>
      <c r="C32" s="18">
        <v>16</v>
      </c>
      <c r="D32" s="18">
        <f t="shared" si="24"/>
        <v>-15</v>
      </c>
      <c r="E32" s="18">
        <f t="shared" si="25"/>
        <v>1</v>
      </c>
      <c r="F32" s="18">
        <v>2</v>
      </c>
      <c r="G32" s="18">
        <v>0</v>
      </c>
      <c r="H32" s="18">
        <v>1</v>
      </c>
      <c r="I32" s="18">
        <v>0</v>
      </c>
      <c r="J32" s="25">
        <f t="shared" si="3"/>
        <v>6.4716312056737584</v>
      </c>
      <c r="K32" s="25">
        <v>12.943262411347517</v>
      </c>
      <c r="L32" s="25">
        <v>6.4716312056737584</v>
      </c>
      <c r="M32" s="18">
        <f t="shared" si="26"/>
        <v>4</v>
      </c>
      <c r="N32" s="18">
        <f t="shared" si="28"/>
        <v>8</v>
      </c>
      <c r="O32" s="22">
        <v>-13</v>
      </c>
      <c r="P32" s="22">
        <v>1</v>
      </c>
      <c r="Q32" s="22">
        <v>7</v>
      </c>
      <c r="R32" s="22">
        <f t="shared" si="27"/>
        <v>4</v>
      </c>
      <c r="S32" s="22">
        <v>2</v>
      </c>
      <c r="T32" s="22">
        <v>1</v>
      </c>
      <c r="U32" s="22">
        <v>3</v>
      </c>
      <c r="V32" s="29">
        <v>25.886524822695034</v>
      </c>
    </row>
    <row r="33" spans="1:22" ht="15" customHeight="1" x14ac:dyDescent="0.15">
      <c r="A33" s="3" t="s">
        <v>5</v>
      </c>
      <c r="B33" s="20">
        <f t="shared" si="23"/>
        <v>-11</v>
      </c>
      <c r="C33" s="20">
        <v>-13</v>
      </c>
      <c r="D33" s="20">
        <f t="shared" si="24"/>
        <v>0</v>
      </c>
      <c r="E33" s="20">
        <f>F33-H33</f>
        <v>-9</v>
      </c>
      <c r="F33" s="20">
        <v>0</v>
      </c>
      <c r="G33" s="20">
        <v>-3</v>
      </c>
      <c r="H33" s="20">
        <v>9</v>
      </c>
      <c r="I33" s="20">
        <v>-7</v>
      </c>
      <c r="J33" s="26">
        <f t="shared" si="3"/>
        <v>-13.443830570902394</v>
      </c>
      <c r="K33" s="26">
        <v>0</v>
      </c>
      <c r="L33" s="26">
        <v>13.443830570902394</v>
      </c>
      <c r="M33" s="20">
        <f>N33-R33</f>
        <v>-2</v>
      </c>
      <c r="N33" s="20">
        <f t="shared" si="28"/>
        <v>17</v>
      </c>
      <c r="O33" s="20">
        <v>1</v>
      </c>
      <c r="P33" s="20">
        <v>5</v>
      </c>
      <c r="Q33" s="20">
        <v>12</v>
      </c>
      <c r="R33" s="20">
        <f t="shared" si="27"/>
        <v>19</v>
      </c>
      <c r="S33" s="20">
        <v>5</v>
      </c>
      <c r="T33" s="20">
        <v>9</v>
      </c>
      <c r="U33" s="20">
        <v>10</v>
      </c>
      <c r="V33" s="26">
        <v>-2.987517904644978</v>
      </c>
    </row>
    <row r="34" spans="1:22" ht="15" customHeight="1" x14ac:dyDescent="0.15">
      <c r="A34" s="3" t="s">
        <v>4</v>
      </c>
      <c r="B34" s="20">
        <f t="shared" si="23"/>
        <v>0</v>
      </c>
      <c r="C34" s="20">
        <v>2</v>
      </c>
      <c r="D34" s="20">
        <f t="shared" si="24"/>
        <v>-9</v>
      </c>
      <c r="E34" s="20">
        <f t="shared" si="25"/>
        <v>-3</v>
      </c>
      <c r="F34" s="20">
        <v>2</v>
      </c>
      <c r="G34" s="20">
        <v>-2</v>
      </c>
      <c r="H34" s="20">
        <v>5</v>
      </c>
      <c r="I34" s="20">
        <v>0</v>
      </c>
      <c r="J34" s="26">
        <f t="shared" si="3"/>
        <v>-6.6255218732982382</v>
      </c>
      <c r="K34" s="26">
        <v>4.417014582198826</v>
      </c>
      <c r="L34" s="26">
        <v>11.042536455497064</v>
      </c>
      <c r="M34" s="20">
        <f t="shared" si="26"/>
        <v>3</v>
      </c>
      <c r="N34" s="20">
        <f t="shared" si="28"/>
        <v>7</v>
      </c>
      <c r="O34" s="20">
        <v>-6</v>
      </c>
      <c r="P34" s="20">
        <v>5</v>
      </c>
      <c r="Q34" s="20">
        <v>2</v>
      </c>
      <c r="R34" s="20">
        <f t="shared" si="27"/>
        <v>4</v>
      </c>
      <c r="S34" s="20">
        <v>1</v>
      </c>
      <c r="T34" s="20">
        <v>2</v>
      </c>
      <c r="U34" s="20">
        <v>2</v>
      </c>
      <c r="V34" s="26">
        <v>6.6255218732982399</v>
      </c>
    </row>
    <row r="35" spans="1:22" ht="15" customHeight="1" x14ac:dyDescent="0.15">
      <c r="A35" s="1" t="s">
        <v>3</v>
      </c>
      <c r="B35" s="19">
        <f t="shared" si="23"/>
        <v>-4</v>
      </c>
      <c r="C35" s="19">
        <v>2</v>
      </c>
      <c r="D35" s="19">
        <f t="shared" si="24"/>
        <v>2</v>
      </c>
      <c r="E35" s="19">
        <f t="shared" si="25"/>
        <v>0</v>
      </c>
      <c r="F35" s="19">
        <v>5</v>
      </c>
      <c r="G35" s="19">
        <v>3</v>
      </c>
      <c r="H35" s="19">
        <v>5</v>
      </c>
      <c r="I35" s="19">
        <v>-1</v>
      </c>
      <c r="J35" s="30">
        <f t="shared" si="3"/>
        <v>0</v>
      </c>
      <c r="K35" s="30">
        <v>10.693150524403819</v>
      </c>
      <c r="L35" s="30">
        <v>10.693150524403819</v>
      </c>
      <c r="M35" s="19">
        <f t="shared" si="26"/>
        <v>-4</v>
      </c>
      <c r="N35" s="19">
        <f t="shared" si="28"/>
        <v>8</v>
      </c>
      <c r="O35" s="24">
        <v>0</v>
      </c>
      <c r="P35" s="24">
        <v>2</v>
      </c>
      <c r="Q35" s="24">
        <v>6</v>
      </c>
      <c r="R35" s="24">
        <f t="shared" si="27"/>
        <v>12</v>
      </c>
      <c r="S35" s="24">
        <v>2</v>
      </c>
      <c r="T35" s="24">
        <v>5</v>
      </c>
      <c r="U35" s="24">
        <v>7</v>
      </c>
      <c r="V35" s="31">
        <v>-8.5545204195230546</v>
      </c>
    </row>
    <row r="36" spans="1:22" ht="15" customHeight="1" x14ac:dyDescent="0.15">
      <c r="A36" s="5" t="s">
        <v>2</v>
      </c>
      <c r="B36" s="18">
        <f t="shared" si="23"/>
        <v>-7</v>
      </c>
      <c r="C36" s="18">
        <v>-6</v>
      </c>
      <c r="D36" s="18">
        <f t="shared" si="24"/>
        <v>-5</v>
      </c>
      <c r="E36" s="18">
        <f t="shared" si="25"/>
        <v>-7</v>
      </c>
      <c r="F36" s="18">
        <v>0</v>
      </c>
      <c r="G36" s="18">
        <v>-1</v>
      </c>
      <c r="H36" s="18">
        <v>7</v>
      </c>
      <c r="I36" s="18">
        <v>2</v>
      </c>
      <c r="J36" s="25">
        <f t="shared" si="3"/>
        <v>-37.617785630153122</v>
      </c>
      <c r="K36" s="25">
        <v>0</v>
      </c>
      <c r="L36" s="25">
        <v>37.617785630153122</v>
      </c>
      <c r="M36" s="18">
        <f t="shared" si="26"/>
        <v>0</v>
      </c>
      <c r="N36" s="18">
        <f t="shared" si="28"/>
        <v>4</v>
      </c>
      <c r="O36" s="18">
        <v>2</v>
      </c>
      <c r="P36" s="18">
        <v>1</v>
      </c>
      <c r="Q36" s="18">
        <v>3</v>
      </c>
      <c r="R36" s="18">
        <f t="shared" si="27"/>
        <v>4</v>
      </c>
      <c r="S36" s="18">
        <v>4</v>
      </c>
      <c r="T36" s="18">
        <v>0</v>
      </c>
      <c r="U36" s="18">
        <v>4</v>
      </c>
      <c r="V36" s="25">
        <v>0</v>
      </c>
    </row>
    <row r="37" spans="1:22" ht="15" customHeight="1" x14ac:dyDescent="0.15">
      <c r="A37" s="3" t="s">
        <v>1</v>
      </c>
      <c r="B37" s="20">
        <f t="shared" si="23"/>
        <v>3</v>
      </c>
      <c r="C37" s="20">
        <v>5</v>
      </c>
      <c r="D37" s="20">
        <f t="shared" si="24"/>
        <v>10</v>
      </c>
      <c r="E37" s="20">
        <f t="shared" si="25"/>
        <v>0</v>
      </c>
      <c r="F37" s="20">
        <v>0</v>
      </c>
      <c r="G37" s="20">
        <v>0</v>
      </c>
      <c r="H37" s="20">
        <v>0</v>
      </c>
      <c r="I37" s="20">
        <v>-7</v>
      </c>
      <c r="J37" s="26">
        <f t="shared" si="3"/>
        <v>0</v>
      </c>
      <c r="K37" s="26">
        <v>0</v>
      </c>
      <c r="L37" s="26">
        <v>0</v>
      </c>
      <c r="M37" s="20">
        <f t="shared" si="26"/>
        <v>3</v>
      </c>
      <c r="N37" s="20">
        <f t="shared" si="28"/>
        <v>5</v>
      </c>
      <c r="O37" s="20">
        <v>2</v>
      </c>
      <c r="P37" s="20">
        <v>3</v>
      </c>
      <c r="Q37" s="20">
        <v>2</v>
      </c>
      <c r="R37" s="20">
        <f t="shared" si="27"/>
        <v>2</v>
      </c>
      <c r="S37" s="20">
        <v>-1</v>
      </c>
      <c r="T37" s="20">
        <v>0</v>
      </c>
      <c r="U37" s="20">
        <v>2</v>
      </c>
      <c r="V37" s="26">
        <v>22.475369458128075</v>
      </c>
    </row>
    <row r="38" spans="1:22" ht="15" customHeight="1" x14ac:dyDescent="0.15">
      <c r="A38" s="1" t="s">
        <v>0</v>
      </c>
      <c r="B38" s="19">
        <f t="shared" si="23"/>
        <v>-7</v>
      </c>
      <c r="C38" s="19">
        <v>-5</v>
      </c>
      <c r="D38" s="19">
        <f t="shared" si="24"/>
        <v>-2</v>
      </c>
      <c r="E38" s="19">
        <f t="shared" si="25"/>
        <v>-2</v>
      </c>
      <c r="F38" s="19">
        <v>1</v>
      </c>
      <c r="G38" s="19">
        <v>1</v>
      </c>
      <c r="H38" s="19">
        <v>3</v>
      </c>
      <c r="I38" s="19">
        <v>3</v>
      </c>
      <c r="J38" s="30">
        <f t="shared" si="3"/>
        <v>-16.758494031221304</v>
      </c>
      <c r="K38" s="30">
        <v>8.3792470156106518</v>
      </c>
      <c r="L38" s="30">
        <v>25.137741046831955</v>
      </c>
      <c r="M38" s="19">
        <f t="shared" si="26"/>
        <v>-5</v>
      </c>
      <c r="N38" s="19">
        <f t="shared" si="28"/>
        <v>0</v>
      </c>
      <c r="O38" s="19">
        <v>-2</v>
      </c>
      <c r="P38" s="19">
        <v>0</v>
      </c>
      <c r="Q38" s="19">
        <v>0</v>
      </c>
      <c r="R38" s="19">
        <f t="shared" si="27"/>
        <v>5</v>
      </c>
      <c r="S38" s="19">
        <v>-2</v>
      </c>
      <c r="T38" s="19">
        <v>0</v>
      </c>
      <c r="U38" s="19">
        <v>5</v>
      </c>
      <c r="V38" s="30">
        <v>-41.896235078053252</v>
      </c>
    </row>
    <row r="39" spans="1:22" x14ac:dyDescent="0.15">
      <c r="A39" s="37" t="s">
        <v>59</v>
      </c>
    </row>
    <row r="40" spans="1:22" x14ac:dyDescent="0.15">
      <c r="A40" s="37" t="s">
        <v>48</v>
      </c>
    </row>
    <row r="41" spans="1:22" x14ac:dyDescent="0.15">
      <c r="A41" s="37" t="s">
        <v>49</v>
      </c>
    </row>
    <row r="42" spans="1:22" x14ac:dyDescent="0.15">
      <c r="A42" s="37" t="s">
        <v>60</v>
      </c>
    </row>
    <row r="43" spans="1:22" x14ac:dyDescent="0.15">
      <c r="A43" s="37" t="s">
        <v>61</v>
      </c>
    </row>
    <row r="44" spans="1:22" x14ac:dyDescent="0.15">
      <c r="A44" s="37" t="s">
        <v>62</v>
      </c>
    </row>
    <row r="45" spans="1:22" x14ac:dyDescent="0.15">
      <c r="A45" s="37" t="s">
        <v>63</v>
      </c>
    </row>
    <row r="46" spans="1:22" x14ac:dyDescent="0.15">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9"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2024-10-29T06:50:52Z</dcterms:modified>
</cp:coreProperties>
</file>