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元年度\R１．１１\R1.11公表資料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8" i="1" s="1"/>
  <c r="T13" i="1"/>
  <c r="T17" i="1" s="1"/>
  <c r="T12" i="1"/>
  <c r="T11" i="1"/>
  <c r="T9" i="1"/>
  <c r="T16" i="1" l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L13" i="1"/>
  <c r="N32" i="1"/>
  <c r="H13" i="1"/>
  <c r="N37" i="1"/>
  <c r="R20" i="1"/>
  <c r="R22" i="1"/>
  <c r="L14" i="1"/>
  <c r="R23" i="1"/>
  <c r="L15" i="1"/>
  <c r="L11" i="1"/>
  <c r="R36" i="1"/>
  <c r="H9" i="1"/>
  <c r="N36" i="1"/>
  <c r="H15" i="1"/>
  <c r="H11" i="1"/>
  <c r="O12" i="1"/>
  <c r="I20" i="1" l="1"/>
  <c r="K20" i="1"/>
  <c r="G20" i="1"/>
  <c r="M20" i="1"/>
  <c r="K28" i="1"/>
  <c r="G28" i="1"/>
  <c r="M28" i="1"/>
  <c r="I28" i="1"/>
  <c r="M37" i="1"/>
  <c r="I37" i="1"/>
  <c r="G37" i="1"/>
  <c r="K37" i="1"/>
  <c r="F18" i="1"/>
  <c r="M21" i="1"/>
  <c r="I21" i="1"/>
  <c r="G21" i="1"/>
  <c r="K21" i="1"/>
  <c r="M25" i="1"/>
  <c r="I25" i="1"/>
  <c r="K25" i="1"/>
  <c r="G25" i="1"/>
  <c r="M29" i="1"/>
  <c r="I29" i="1"/>
  <c r="K29" i="1"/>
  <c r="G29" i="1"/>
  <c r="K34" i="1"/>
  <c r="G34" i="1"/>
  <c r="M34" i="1"/>
  <c r="I34" i="1"/>
  <c r="M33" i="1"/>
  <c r="I33" i="1"/>
  <c r="K33" i="1"/>
  <c r="G33" i="1"/>
  <c r="H17" i="1"/>
  <c r="F17" i="1"/>
  <c r="M24" i="1"/>
  <c r="K24" i="1"/>
  <c r="I24" i="1"/>
  <c r="G24" i="1"/>
  <c r="I32" i="1"/>
  <c r="K32" i="1"/>
  <c r="G32" i="1"/>
  <c r="M32" i="1"/>
  <c r="R15" i="1"/>
  <c r="G22" i="1"/>
  <c r="K22" i="1"/>
  <c r="M22" i="1"/>
  <c r="I22" i="1"/>
  <c r="G26" i="1"/>
  <c r="M26" i="1"/>
  <c r="I26" i="1"/>
  <c r="K26" i="1"/>
  <c r="M30" i="1"/>
  <c r="I30" i="1"/>
  <c r="K30" i="1"/>
  <c r="G30" i="1"/>
  <c r="K35" i="1"/>
  <c r="G35" i="1"/>
  <c r="M35" i="1"/>
  <c r="I35" i="1"/>
  <c r="Q12" i="1"/>
  <c r="K19" i="1"/>
  <c r="G19" i="1"/>
  <c r="M19" i="1"/>
  <c r="I19" i="1"/>
  <c r="K23" i="1"/>
  <c r="G23" i="1"/>
  <c r="M23" i="1"/>
  <c r="I23" i="1"/>
  <c r="K27" i="1"/>
  <c r="M27" i="1"/>
  <c r="I27" i="1"/>
  <c r="G27" i="1"/>
  <c r="K31" i="1"/>
  <c r="G31" i="1"/>
  <c r="M31" i="1"/>
  <c r="I31" i="1"/>
  <c r="M36" i="1"/>
  <c r="K36" i="1"/>
  <c r="G36" i="1"/>
  <c r="I36" i="1"/>
  <c r="C12" i="1"/>
  <c r="K12" i="1" s="1"/>
  <c r="R13" i="1"/>
  <c r="L16" i="1"/>
  <c r="E18" i="1"/>
  <c r="O13" i="1"/>
  <c r="Q14" i="1"/>
  <c r="N12" i="1"/>
  <c r="O15" i="1"/>
  <c r="C11" i="1"/>
  <c r="G11" i="1" s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Q13" i="1"/>
  <c r="J17" i="1"/>
  <c r="P13" i="1"/>
  <c r="F16" i="1"/>
  <c r="R11" i="1"/>
  <c r="F10" i="1"/>
  <c r="F8" i="1" s="1"/>
  <c r="C15" i="1"/>
  <c r="M15" i="1" s="1"/>
  <c r="C13" i="1"/>
  <c r="I13" i="1" s="1"/>
  <c r="C14" i="1"/>
  <c r="M14" i="1" s="1"/>
  <c r="O9" i="1"/>
  <c r="Q9" i="1"/>
  <c r="P11" i="1"/>
  <c r="D10" i="1"/>
  <c r="D8" i="1" s="1"/>
  <c r="N14" i="1"/>
  <c r="J18" i="1"/>
  <c r="L18" i="1"/>
  <c r="L17" i="1"/>
  <c r="E10" i="1"/>
  <c r="E8" i="1" s="1"/>
  <c r="C9" i="1"/>
  <c r="G9" i="1" s="1"/>
  <c r="N17" i="1" l="1"/>
  <c r="M12" i="1"/>
  <c r="K14" i="1"/>
  <c r="M11" i="1"/>
  <c r="H8" i="1"/>
  <c r="L8" i="1"/>
  <c r="K11" i="1"/>
  <c r="I11" i="1"/>
  <c r="K9" i="1"/>
  <c r="G13" i="1"/>
  <c r="G14" i="1"/>
  <c r="M9" i="1"/>
  <c r="I15" i="1"/>
  <c r="G12" i="1"/>
  <c r="I12" i="1"/>
  <c r="G15" i="1"/>
  <c r="M13" i="1"/>
  <c r="K15" i="1"/>
  <c r="K13" i="1"/>
  <c r="N18" i="1"/>
  <c r="I9" i="1"/>
  <c r="I14" i="1"/>
  <c r="C16" i="1"/>
  <c r="G16" i="1" s="1"/>
  <c r="R10" i="1"/>
  <c r="Q18" i="1"/>
  <c r="O18" i="1"/>
  <c r="P18" i="1"/>
  <c r="Q17" i="1"/>
  <c r="P17" i="1"/>
  <c r="O17" i="1"/>
  <c r="Q16" i="1"/>
  <c r="O16" i="1"/>
  <c r="Q10" i="1"/>
  <c r="J8" i="1"/>
  <c r="O10" i="1"/>
  <c r="R17" i="1"/>
  <c r="N16" i="1"/>
  <c r="P16" i="1"/>
  <c r="R18" i="1"/>
  <c r="C10" i="1"/>
  <c r="C8" i="1" s="1"/>
  <c r="G8" i="1" s="1"/>
  <c r="C18" i="1"/>
  <c r="K18" i="1" s="1"/>
  <c r="C17" i="1"/>
  <c r="G17" i="1" s="1"/>
  <c r="N10" i="1"/>
  <c r="P10" i="1"/>
  <c r="R16" i="1"/>
  <c r="K8" i="1" l="1"/>
  <c r="I10" i="1"/>
  <c r="M16" i="1"/>
  <c r="G18" i="1"/>
  <c r="M8" i="1"/>
  <c r="I18" i="1"/>
  <c r="K16" i="1"/>
  <c r="M18" i="1"/>
  <c r="M10" i="1"/>
  <c r="I17" i="1"/>
  <c r="K17" i="1"/>
  <c r="R8" i="1"/>
  <c r="M17" i="1"/>
  <c r="G10" i="1"/>
  <c r="I8" i="1"/>
  <c r="I16" i="1"/>
  <c r="K10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<sst xmlns="http://schemas.openxmlformats.org/spreadsheetml/2006/main" count="66" uniqueCount="61">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</sst>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T16" sqref="T16:T18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72" t="s">
        <v>0</v>
      </c>
      <c r="B4" s="67" t="s">
        <v>1</v>
      </c>
      <c r="C4" s="66" t="s">
        <v>2</v>
      </c>
      <c r="D4" s="72"/>
      <c r="E4" s="72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5"/>
      <c r="P4" s="65"/>
      <c r="Q4" s="65"/>
      <c r="R4" s="66"/>
    </row>
    <row r="5" spans="1:20" ht="13.5" customHeight="1" x14ac:dyDescent="0.15">
      <c r="A5" s="73"/>
      <c r="B5" s="68"/>
      <c r="C5" s="2"/>
      <c r="D5" s="2"/>
      <c r="E5" s="2"/>
      <c r="F5" s="64" t="s">
        <v>4</v>
      </c>
      <c r="G5" s="66"/>
      <c r="H5" s="64" t="s">
        <v>5</v>
      </c>
      <c r="I5" s="66"/>
      <c r="J5" s="64" t="s">
        <v>44</v>
      </c>
      <c r="K5" s="65"/>
      <c r="L5" s="65"/>
      <c r="M5" s="66"/>
      <c r="N5" s="67" t="s">
        <v>48</v>
      </c>
      <c r="O5" s="67" t="s">
        <v>49</v>
      </c>
      <c r="P5" s="67" t="s">
        <v>50</v>
      </c>
      <c r="Q5" s="28" t="s">
        <v>51</v>
      </c>
      <c r="R5" s="26"/>
    </row>
    <row r="6" spans="1:20" ht="13.5" customHeight="1" x14ac:dyDescent="0.15">
      <c r="A6" s="73"/>
      <c r="B6" s="68"/>
      <c r="C6" s="3" t="s">
        <v>6</v>
      </c>
      <c r="D6" s="3" t="s">
        <v>7</v>
      </c>
      <c r="E6" s="3" t="s">
        <v>8</v>
      </c>
      <c r="F6" s="70" t="s">
        <v>9</v>
      </c>
      <c r="G6" s="71"/>
      <c r="H6" s="70" t="s">
        <v>10</v>
      </c>
      <c r="I6" s="71"/>
      <c r="J6" s="24"/>
      <c r="K6" s="25"/>
      <c r="L6" s="75" t="s">
        <v>45</v>
      </c>
      <c r="M6" s="77"/>
      <c r="N6" s="68"/>
      <c r="O6" s="68"/>
      <c r="P6" s="68"/>
      <c r="Q6" s="29"/>
      <c r="R6" s="67" t="s">
        <v>45</v>
      </c>
    </row>
    <row r="7" spans="1:20" x14ac:dyDescent="0.15">
      <c r="A7" s="74"/>
      <c r="B7" s="69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69"/>
      <c r="O7" s="69"/>
      <c r="P7" s="69"/>
      <c r="Q7" s="30"/>
      <c r="R7" s="69"/>
      <c r="T7" t="s">
        <v>60</v>
      </c>
    </row>
    <row r="8" spans="1:20" ht="18" customHeight="1" x14ac:dyDescent="0.15">
      <c r="A8" s="6" t="s">
        <v>13</v>
      </c>
      <c r="B8" s="7">
        <f>B9+B10</f>
        <v>220349</v>
      </c>
      <c r="C8" s="7">
        <f>C9+C10</f>
        <v>555435</v>
      </c>
      <c r="D8" s="7">
        <f>D9+D10</f>
        <v>265586</v>
      </c>
      <c r="E8" s="7">
        <f>E9+E10</f>
        <v>289849</v>
      </c>
      <c r="F8" s="7">
        <f>F9+F10</f>
        <v>65014</v>
      </c>
      <c r="G8" s="36">
        <f>F8/(C8-T8)*100</f>
        <v>11.797732419720109</v>
      </c>
      <c r="H8" s="7">
        <f>H9+H10</f>
        <v>302100</v>
      </c>
      <c r="I8" s="36">
        <f>H8/(C8-T8)*100</f>
        <v>54.8204227396783</v>
      </c>
      <c r="J8" s="7">
        <f>J9+J10</f>
        <v>183958</v>
      </c>
      <c r="K8" s="36">
        <f>J8/(C8-T8)*100</f>
        <v>33.381844840601595</v>
      </c>
      <c r="L8" s="7">
        <f>L9+L10</f>
        <v>98364</v>
      </c>
      <c r="M8" s="36">
        <f>L8/(C8-T8)*100</f>
        <v>17.849573195517102</v>
      </c>
      <c r="N8" s="43">
        <f>F8/H8*100</f>
        <v>21.520688513737174</v>
      </c>
      <c r="O8" s="44">
        <f>J8/H8*100</f>
        <v>60.893081761006286</v>
      </c>
      <c r="P8" s="44">
        <f>(F8+J8)/H8*100</f>
        <v>82.413770274743456</v>
      </c>
      <c r="Q8" s="44">
        <f>J8/F8*100</f>
        <v>282.95136432153078</v>
      </c>
      <c r="R8" s="45">
        <f>L8/F8*100</f>
        <v>151.29664379979698</v>
      </c>
      <c r="T8">
        <f>T9+T10</f>
        <v>4363</v>
      </c>
    </row>
    <row r="9" spans="1:20" ht="18" customHeight="1" x14ac:dyDescent="0.15">
      <c r="A9" s="8" t="s">
        <v>14</v>
      </c>
      <c r="B9" s="10">
        <f>B19+B20+B21+B22</f>
        <v>170912</v>
      </c>
      <c r="C9" s="10">
        <f>C19+C20+C21+C22</f>
        <v>416116</v>
      </c>
      <c r="D9" s="10">
        <f>D19+D20+D21+D22</f>
        <v>199649</v>
      </c>
      <c r="E9" s="10">
        <f>E19+E20+E21+E22</f>
        <v>216467</v>
      </c>
      <c r="F9" s="10">
        <f>F19+F20+F21+F22</f>
        <v>50026</v>
      </c>
      <c r="G9" s="37">
        <f t="shared" ref="G9:G37" si="0">F9/(C9-T9)*100</f>
        <v>12.146301431061861</v>
      </c>
      <c r="H9" s="10">
        <f>H19+H20+H21+H22</f>
        <v>232765</v>
      </c>
      <c r="I9" s="37">
        <f t="shared" ref="I9:I37" si="1">H9/(C9-T9)*100</f>
        <v>56.515289101689405</v>
      </c>
      <c r="J9" s="10">
        <f>J19+J20+J21+J22</f>
        <v>129071</v>
      </c>
      <c r="K9" s="37">
        <f t="shared" ref="K9:K37" si="2">J9/(C9-T9)*100</f>
        <v>31.338409467248741</v>
      </c>
      <c r="L9" s="10">
        <f>L19+L20+L21+L22</f>
        <v>68293</v>
      </c>
      <c r="M9" s="37">
        <f t="shared" ref="M9:M37" si="3">L9/(C9-T9)*100</f>
        <v>16.581524879692715</v>
      </c>
      <c r="N9" s="46">
        <f t="shared" ref="N9:N37" si="4">F9/H9*100</f>
        <v>21.492062810130388</v>
      </c>
      <c r="O9" s="47">
        <f t="shared" ref="O9:O37" si="5">J9/H9*100</f>
        <v>55.451206152127682</v>
      </c>
      <c r="P9" s="47">
        <f t="shared" ref="P9:P37" si="6">(F9+J9)/H9*100</f>
        <v>76.943268962258074</v>
      </c>
      <c r="Q9" s="47">
        <f t="shared" ref="Q9:Q37" si="7">J9/F9*100</f>
        <v>258.00783592531883</v>
      </c>
      <c r="R9" s="48">
        <f t="shared" ref="R9:R37" si="8">L9/F9*100</f>
        <v>136.51501219365929</v>
      </c>
      <c r="T9">
        <f>SUM(T19:T22)</f>
        <v>4254</v>
      </c>
    </row>
    <row r="10" spans="1:20" ht="18" customHeight="1" x14ac:dyDescent="0.15">
      <c r="A10" s="11" t="s">
        <v>15</v>
      </c>
      <c r="B10" s="13">
        <f>B11+B12+B13+B14+B15</f>
        <v>49437</v>
      </c>
      <c r="C10" s="13">
        <f>C11+C12+C13+C14+C15</f>
        <v>139319</v>
      </c>
      <c r="D10" s="13">
        <f>D11+D12+D13+D14+D15</f>
        <v>65937</v>
      </c>
      <c r="E10" s="13">
        <f>E11+E12+E13+E14+E15</f>
        <v>73382</v>
      </c>
      <c r="F10" s="13">
        <f>F11+F12+F13+F14+F15</f>
        <v>14988</v>
      </c>
      <c r="G10" s="38">
        <f t="shared" si="0"/>
        <v>10.76646792615473</v>
      </c>
      <c r="H10" s="13">
        <f>H11+H12+H13+H14+H15</f>
        <v>69335</v>
      </c>
      <c r="I10" s="38">
        <f t="shared" si="1"/>
        <v>49.806048416062069</v>
      </c>
      <c r="J10" s="13">
        <f>J11+J12+J13+J14+J15</f>
        <v>54887</v>
      </c>
      <c r="K10" s="38">
        <f>J10/(C10-T10)*100</f>
        <v>39.427483657783206</v>
      </c>
      <c r="L10" s="13">
        <f>L11+L12+L13+L14+L15</f>
        <v>30071</v>
      </c>
      <c r="M10" s="38">
        <f t="shared" si="3"/>
        <v>21.601178076287621</v>
      </c>
      <c r="N10" s="49">
        <f t="shared" si="4"/>
        <v>21.616788057979374</v>
      </c>
      <c r="O10" s="50">
        <f t="shared" si="5"/>
        <v>79.162039374053506</v>
      </c>
      <c r="P10" s="50">
        <f t="shared" si="6"/>
        <v>100.77882743203288</v>
      </c>
      <c r="Q10" s="50">
        <f t="shared" si="7"/>
        <v>366.20629837203091</v>
      </c>
      <c r="R10" s="51">
        <f t="shared" si="8"/>
        <v>200.63384040565788</v>
      </c>
      <c r="T10">
        <f>SUM(T11:T15)</f>
        <v>109</v>
      </c>
    </row>
    <row r="11" spans="1:20" ht="18" customHeight="1" x14ac:dyDescent="0.15">
      <c r="A11" s="8" t="s">
        <v>16</v>
      </c>
      <c r="B11" s="10">
        <f>B23</f>
        <v>4035</v>
      </c>
      <c r="C11" s="10">
        <f>C23</f>
        <v>10903</v>
      </c>
      <c r="D11" s="10">
        <f>D23</f>
        <v>5192</v>
      </c>
      <c r="E11" s="10">
        <f>E23</f>
        <v>5711</v>
      </c>
      <c r="F11" s="10">
        <f>F23</f>
        <v>1085</v>
      </c>
      <c r="G11" s="39">
        <f t="shared" si="0"/>
        <v>9.9523023298477344</v>
      </c>
      <c r="H11" s="10">
        <f>H23</f>
        <v>5596</v>
      </c>
      <c r="I11" s="39">
        <f t="shared" si="1"/>
        <v>51.330031186938172</v>
      </c>
      <c r="J11" s="10">
        <f>J23</f>
        <v>4221</v>
      </c>
      <c r="K11" s="39">
        <f t="shared" si="2"/>
        <v>38.717666483214089</v>
      </c>
      <c r="L11" s="10">
        <f>L23</f>
        <v>2259</v>
      </c>
      <c r="M11" s="39">
        <f t="shared" si="3"/>
        <v>20.720968629609246</v>
      </c>
      <c r="N11" s="52">
        <f t="shared" si="4"/>
        <v>19.388849177984273</v>
      </c>
      <c r="O11" s="53">
        <f t="shared" si="5"/>
        <v>75.428877769835594</v>
      </c>
      <c r="P11" s="53">
        <f t="shared" si="6"/>
        <v>94.817726947819864</v>
      </c>
      <c r="Q11" s="53">
        <f t="shared" si="7"/>
        <v>389.0322580645161</v>
      </c>
      <c r="R11" s="54">
        <f t="shared" si="8"/>
        <v>208.20276497695852</v>
      </c>
      <c r="T11">
        <f>T23</f>
        <v>1</v>
      </c>
    </row>
    <row r="12" spans="1:20" ht="18" customHeight="1" x14ac:dyDescent="0.15">
      <c r="A12" s="15" t="s">
        <v>17</v>
      </c>
      <c r="B12" s="17">
        <f>B24+B25+B26</f>
        <v>9083</v>
      </c>
      <c r="C12" s="17">
        <f>C24+C25+C26</f>
        <v>25408</v>
      </c>
      <c r="D12" s="17">
        <f>D24+D25+D26</f>
        <v>12010</v>
      </c>
      <c r="E12" s="17">
        <f>E24+E25+E26</f>
        <v>13398</v>
      </c>
      <c r="F12" s="17">
        <f>F24+F25+F26</f>
        <v>2507</v>
      </c>
      <c r="G12" s="40">
        <f t="shared" si="0"/>
        <v>9.8704673412339066</v>
      </c>
      <c r="H12" s="17">
        <f>H24+H25+H26</f>
        <v>12584</v>
      </c>
      <c r="I12" s="40">
        <f t="shared" si="1"/>
        <v>49.545257687310524</v>
      </c>
      <c r="J12" s="17">
        <f>J24+J25+J26</f>
        <v>10308</v>
      </c>
      <c r="K12" s="40">
        <f t="shared" si="2"/>
        <v>40.584274971455571</v>
      </c>
      <c r="L12" s="17">
        <f>L24+L25+L26</f>
        <v>5643</v>
      </c>
      <c r="M12" s="40">
        <f t="shared" si="3"/>
        <v>22.217410134257253</v>
      </c>
      <c r="N12" s="55">
        <f t="shared" si="4"/>
        <v>19.922123331214241</v>
      </c>
      <c r="O12" s="56">
        <f t="shared" si="5"/>
        <v>81.913541004450096</v>
      </c>
      <c r="P12" s="56">
        <f t="shared" si="6"/>
        <v>101.83566433566433</v>
      </c>
      <c r="Q12" s="56">
        <f t="shared" si="7"/>
        <v>411.16872756282407</v>
      </c>
      <c r="R12" s="57">
        <f t="shared" si="8"/>
        <v>225.08974870362985</v>
      </c>
      <c r="T12">
        <f>SUM(T24:T26)</f>
        <v>9</v>
      </c>
    </row>
    <row r="13" spans="1:20" ht="18" customHeight="1" x14ac:dyDescent="0.15">
      <c r="A13" s="15" t="s">
        <v>18</v>
      </c>
      <c r="B13" s="17">
        <f>B27+B28+B29+B30</f>
        <v>18636</v>
      </c>
      <c r="C13" s="17">
        <f>C27+C28+C29+C30</f>
        <v>52921</v>
      </c>
      <c r="D13" s="17">
        <f>D27+D28+D29+D30</f>
        <v>25081</v>
      </c>
      <c r="E13" s="17">
        <f>E27+E28+E29+E30</f>
        <v>27840</v>
      </c>
      <c r="F13" s="17">
        <f>F27+F28+F29+F30</f>
        <v>6335</v>
      </c>
      <c r="G13" s="40">
        <f t="shared" si="0"/>
        <v>11.988115963969419</v>
      </c>
      <c r="H13" s="17">
        <f>H27+H28+H29+H30</f>
        <v>27258</v>
      </c>
      <c r="I13" s="40">
        <f t="shared" si="1"/>
        <v>51.582014987510405</v>
      </c>
      <c r="J13" s="17">
        <f>J27+J28+J29+J30</f>
        <v>19251</v>
      </c>
      <c r="K13" s="40">
        <f t="shared" si="2"/>
        <v>36.429869048520175</v>
      </c>
      <c r="L13" s="17">
        <f>L27+L28+L29+L30</f>
        <v>10299</v>
      </c>
      <c r="M13" s="40">
        <f t="shared" si="3"/>
        <v>19.489440617667096</v>
      </c>
      <c r="N13" s="55">
        <f t="shared" si="4"/>
        <v>23.240883410374934</v>
      </c>
      <c r="O13" s="56">
        <f t="shared" si="5"/>
        <v>70.625137574290122</v>
      </c>
      <c r="P13" s="56">
        <f t="shared" si="6"/>
        <v>93.866020984665056</v>
      </c>
      <c r="Q13" s="56">
        <f t="shared" si="7"/>
        <v>303.88318863456988</v>
      </c>
      <c r="R13" s="57">
        <f t="shared" si="8"/>
        <v>162.57300710339385</v>
      </c>
      <c r="T13">
        <f>SUM(T27:T30)</f>
        <v>77</v>
      </c>
    </row>
    <row r="14" spans="1:20" ht="18" customHeight="1" x14ac:dyDescent="0.15">
      <c r="A14" s="15" t="s">
        <v>19</v>
      </c>
      <c r="B14" s="17">
        <f>B31+B32+B33+B34</f>
        <v>13740</v>
      </c>
      <c r="C14" s="17">
        <f>C31+C32+C33+C34</f>
        <v>40295</v>
      </c>
      <c r="D14" s="17">
        <f>D31+D32+D33+D34</f>
        <v>19096</v>
      </c>
      <c r="E14" s="17">
        <f>E31+E32+E33+E34</f>
        <v>21199</v>
      </c>
      <c r="F14" s="17">
        <f>F31+F32+F33+F34</f>
        <v>4425</v>
      </c>
      <c r="G14" s="40">
        <f t="shared" si="0"/>
        <v>10.987510242594293</v>
      </c>
      <c r="H14" s="17">
        <f>H31+H32+H33+H34</f>
        <v>19856</v>
      </c>
      <c r="I14" s="40">
        <f t="shared" si="1"/>
        <v>49.303503588011822</v>
      </c>
      <c r="J14" s="17">
        <f>J31+J32+J33+J34</f>
        <v>15992</v>
      </c>
      <c r="K14" s="40">
        <f t="shared" si="2"/>
        <v>39.708986169393889</v>
      </c>
      <c r="L14" s="17">
        <f>L31+L32+L33+L34</f>
        <v>8655</v>
      </c>
      <c r="M14" s="40">
        <f t="shared" si="3"/>
        <v>21.490825118565787</v>
      </c>
      <c r="N14" s="55">
        <f t="shared" si="4"/>
        <v>22.285455278001614</v>
      </c>
      <c r="O14" s="56">
        <f t="shared" si="5"/>
        <v>80.539887187751816</v>
      </c>
      <c r="P14" s="56">
        <f t="shared" si="6"/>
        <v>102.82534246575344</v>
      </c>
      <c r="Q14" s="56">
        <f t="shared" si="7"/>
        <v>361.40112994350284</v>
      </c>
      <c r="R14" s="57">
        <f t="shared" si="8"/>
        <v>195.59322033898306</v>
      </c>
      <c r="T14">
        <f>SUM(T31:T34)</f>
        <v>22</v>
      </c>
    </row>
    <row r="15" spans="1:20" ht="18" customHeight="1" x14ac:dyDescent="0.15">
      <c r="A15" s="11" t="s">
        <v>20</v>
      </c>
      <c r="B15" s="13">
        <f>B35+B36+B37</f>
        <v>3943</v>
      </c>
      <c r="C15" s="13">
        <f>C35+C36+C37</f>
        <v>9792</v>
      </c>
      <c r="D15" s="13">
        <f>D35+D36+D37</f>
        <v>4558</v>
      </c>
      <c r="E15" s="13">
        <f>E35+E36+E37</f>
        <v>5234</v>
      </c>
      <c r="F15" s="13">
        <f>F35+F36+F37</f>
        <v>636</v>
      </c>
      <c r="G15" s="41">
        <f t="shared" si="0"/>
        <v>6.4950980392156872</v>
      </c>
      <c r="H15" s="13">
        <f>H35+H36+H37</f>
        <v>4041</v>
      </c>
      <c r="I15" s="41">
        <f t="shared" si="1"/>
        <v>41.268382352941174</v>
      </c>
      <c r="J15" s="13">
        <f>J35+J36+J37</f>
        <v>5115</v>
      </c>
      <c r="K15" s="41">
        <f t="shared" si="2"/>
        <v>52.236519607843135</v>
      </c>
      <c r="L15" s="13">
        <f>L35+L36+L37</f>
        <v>3215</v>
      </c>
      <c r="M15" s="41">
        <f t="shared" si="3"/>
        <v>32.832924836601308</v>
      </c>
      <c r="N15" s="43">
        <f t="shared" si="4"/>
        <v>15.738678544914626</v>
      </c>
      <c r="O15" s="44">
        <f t="shared" si="5"/>
        <v>126.57757980697848</v>
      </c>
      <c r="P15" s="44">
        <f t="shared" si="6"/>
        <v>142.31625835189311</v>
      </c>
      <c r="Q15" s="44">
        <f t="shared" si="7"/>
        <v>804.24528301886789</v>
      </c>
      <c r="R15" s="45">
        <f t="shared" si="8"/>
        <v>505.50314465408803</v>
      </c>
      <c r="T15">
        <f>SUM(T35:T37)</f>
        <v>0</v>
      </c>
    </row>
    <row r="16" spans="1:20" ht="18" customHeight="1" x14ac:dyDescent="0.15">
      <c r="A16" s="8" t="s">
        <v>21</v>
      </c>
      <c r="B16" s="10">
        <f>B11+B12+B19</f>
        <v>90618</v>
      </c>
      <c r="C16" s="10">
        <f>C11+C12+C19</f>
        <v>224991</v>
      </c>
      <c r="D16" s="10">
        <f>D11+D12+D19</f>
        <v>108969</v>
      </c>
      <c r="E16" s="10">
        <f>E11+E12+E19</f>
        <v>116022</v>
      </c>
      <c r="F16" s="10">
        <f>F11+F12+F19</f>
        <v>26164</v>
      </c>
      <c r="G16" s="37">
        <f t="shared" si="0"/>
        <v>11.729001080373514</v>
      </c>
      <c r="H16" s="10">
        <f>H11+H12+H19</f>
        <v>125423</v>
      </c>
      <c r="I16" s="37">
        <f t="shared" si="1"/>
        <v>56.225596334799235</v>
      </c>
      <c r="J16" s="10">
        <f>J11+J12+J19</f>
        <v>71484</v>
      </c>
      <c r="K16" s="37">
        <f t="shared" si="2"/>
        <v>32.045402584827251</v>
      </c>
      <c r="L16" s="10">
        <f>L11+L12+L19</f>
        <v>37280</v>
      </c>
      <c r="M16" s="37">
        <f t="shared" si="3"/>
        <v>16.712167874802191</v>
      </c>
      <c r="N16" s="46">
        <f t="shared" si="4"/>
        <v>20.860607703531251</v>
      </c>
      <c r="O16" s="47">
        <f t="shared" si="5"/>
        <v>56.99433118327579</v>
      </c>
      <c r="P16" s="47">
        <f t="shared" si="6"/>
        <v>77.854938886807048</v>
      </c>
      <c r="Q16" s="47">
        <f t="shared" si="7"/>
        <v>273.21510472404833</v>
      </c>
      <c r="R16" s="48">
        <f t="shared" si="8"/>
        <v>142.48585843143252</v>
      </c>
      <c r="T16">
        <f>T19+T11+T12</f>
        <v>1920</v>
      </c>
    </row>
    <row r="17" spans="1:20" ht="18" customHeight="1" x14ac:dyDescent="0.15">
      <c r="A17" s="15" t="s">
        <v>22</v>
      </c>
      <c r="B17" s="17">
        <f>B13+B21</f>
        <v>37241</v>
      </c>
      <c r="C17" s="17">
        <f>C13+C21</f>
        <v>99844</v>
      </c>
      <c r="D17" s="17">
        <f>D13+D21</f>
        <v>47228</v>
      </c>
      <c r="E17" s="17">
        <f>E13+E21</f>
        <v>52616</v>
      </c>
      <c r="F17" s="17">
        <f>F13+F21</f>
        <v>11834</v>
      </c>
      <c r="G17" s="40">
        <f t="shared" si="0"/>
        <v>11.880452569546929</v>
      </c>
      <c r="H17" s="17">
        <f>H13+H21</f>
        <v>51840</v>
      </c>
      <c r="I17" s="40">
        <f t="shared" si="1"/>
        <v>52.04349004608018</v>
      </c>
      <c r="J17" s="17">
        <f>J13+J21</f>
        <v>35935</v>
      </c>
      <c r="K17" s="40">
        <f t="shared" si="2"/>
        <v>36.076057384372902</v>
      </c>
      <c r="L17" s="17">
        <f>L13+L21</f>
        <v>19429</v>
      </c>
      <c r="M17" s="40">
        <f t="shared" si="3"/>
        <v>19.505265588450843</v>
      </c>
      <c r="N17" s="55">
        <f t="shared" si="4"/>
        <v>22.827932098765434</v>
      </c>
      <c r="O17" s="56">
        <f t="shared" si="5"/>
        <v>69.319058641975303</v>
      </c>
      <c r="P17" s="56">
        <f t="shared" si="6"/>
        <v>92.146990740740748</v>
      </c>
      <c r="Q17" s="56">
        <f t="shared" si="7"/>
        <v>303.65894879161738</v>
      </c>
      <c r="R17" s="57">
        <f t="shared" si="8"/>
        <v>164.17948284603685</v>
      </c>
      <c r="T17">
        <f>T21+T13</f>
        <v>235</v>
      </c>
    </row>
    <row r="18" spans="1:20" ht="18" customHeight="1" x14ac:dyDescent="0.15">
      <c r="A18" s="11" t="s">
        <v>23</v>
      </c>
      <c r="B18" s="13">
        <f>B14+B15+B20+B22</f>
        <v>92490</v>
      </c>
      <c r="C18" s="13">
        <f>C14+C15+C20+C22</f>
        <v>230600</v>
      </c>
      <c r="D18" s="13">
        <f>D14+D15+D20+D22</f>
        <v>109389</v>
      </c>
      <c r="E18" s="13">
        <f>E14+E15+E20+E22</f>
        <v>121211</v>
      </c>
      <c r="F18" s="13">
        <f>F14+F15+F20+F22</f>
        <v>27016</v>
      </c>
      <c r="G18" s="38">
        <f t="shared" si="0"/>
        <v>11.828785596693404</v>
      </c>
      <c r="H18" s="13">
        <f>H14+H15+H20+H22</f>
        <v>124837</v>
      </c>
      <c r="I18" s="38">
        <f t="shared" si="1"/>
        <v>54.659094889488244</v>
      </c>
      <c r="J18" s="13">
        <f>J14+J15+J20+J22</f>
        <v>76539</v>
      </c>
      <c r="K18" s="38">
        <f t="shared" si="2"/>
        <v>33.512119513818348</v>
      </c>
      <c r="L18" s="13">
        <f>L14+L15+L20+L22</f>
        <v>41655</v>
      </c>
      <c r="M18" s="38">
        <f t="shared" si="3"/>
        <v>18.238379628007987</v>
      </c>
      <c r="N18" s="58">
        <f t="shared" si="4"/>
        <v>21.641019889936477</v>
      </c>
      <c r="O18" s="59">
        <f t="shared" si="5"/>
        <v>61.311149739259996</v>
      </c>
      <c r="P18" s="59">
        <f t="shared" si="6"/>
        <v>82.952169629196476</v>
      </c>
      <c r="Q18" s="59">
        <f t="shared" si="7"/>
        <v>283.30989043529763</v>
      </c>
      <c r="R18" s="60">
        <f t="shared" si="8"/>
        <v>154.18640805448624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77500</v>
      </c>
      <c r="C19" s="10">
        <f>D19+E19</f>
        <v>188680</v>
      </c>
      <c r="D19" s="10">
        <v>91767</v>
      </c>
      <c r="E19" s="10">
        <v>96913</v>
      </c>
      <c r="F19" s="14">
        <v>22572</v>
      </c>
      <c r="G19" s="39">
        <f t="shared" si="0"/>
        <v>12.085452695829096</v>
      </c>
      <c r="H19" s="14">
        <v>107243</v>
      </c>
      <c r="I19" s="39">
        <f t="shared" si="1"/>
        <v>57.419821170423511</v>
      </c>
      <c r="J19" s="14">
        <v>56955</v>
      </c>
      <c r="K19" s="39">
        <f t="shared" si="2"/>
        <v>30.494726133747392</v>
      </c>
      <c r="L19" s="14">
        <v>29378</v>
      </c>
      <c r="M19" s="39">
        <f t="shared" si="3"/>
        <v>15.729506880119933</v>
      </c>
      <c r="N19" s="43">
        <f t="shared" si="4"/>
        <v>21.04752757755751</v>
      </c>
      <c r="O19" s="44">
        <f t="shared" si="5"/>
        <v>53.108361384892255</v>
      </c>
      <c r="P19" s="44">
        <f t="shared" si="6"/>
        <v>74.155888962449765</v>
      </c>
      <c r="Q19" s="44">
        <f t="shared" si="7"/>
        <v>252.32589048378523</v>
      </c>
      <c r="R19" s="45">
        <f t="shared" si="8"/>
        <v>130.15240120503279</v>
      </c>
      <c r="T19">
        <v>1910</v>
      </c>
    </row>
    <row r="20" spans="1:20" ht="18" customHeight="1" x14ac:dyDescent="0.15">
      <c r="A20" s="20" t="s">
        <v>25</v>
      </c>
      <c r="B20" s="16">
        <v>61598</v>
      </c>
      <c r="C20" s="17">
        <f t="shared" ref="C20:C37" si="9">D20+E20</f>
        <v>147653</v>
      </c>
      <c r="D20" s="17">
        <v>70017</v>
      </c>
      <c r="E20" s="17">
        <v>77636</v>
      </c>
      <c r="F20" s="16">
        <v>18190</v>
      </c>
      <c r="G20" s="40">
        <f t="shared" si="0"/>
        <v>12.497852897729226</v>
      </c>
      <c r="H20" s="16">
        <v>82991</v>
      </c>
      <c r="I20" s="40">
        <f t="shared" si="1"/>
        <v>57.020852657253776</v>
      </c>
      <c r="J20" s="16">
        <v>44364</v>
      </c>
      <c r="K20" s="40">
        <f t="shared" si="2"/>
        <v>30.481294445017003</v>
      </c>
      <c r="L20" s="16">
        <v>23785</v>
      </c>
      <c r="M20" s="40">
        <f t="shared" si="3"/>
        <v>16.34202480332543</v>
      </c>
      <c r="N20" s="55">
        <f t="shared" si="4"/>
        <v>21.918039305466859</v>
      </c>
      <c r="O20" s="56">
        <f t="shared" si="5"/>
        <v>53.456398886626253</v>
      </c>
      <c r="P20" s="56">
        <f t="shared" si="6"/>
        <v>75.374438192093123</v>
      </c>
      <c r="Q20" s="56">
        <f t="shared" si="7"/>
        <v>243.89224848818034</v>
      </c>
      <c r="R20" s="57">
        <f t="shared" si="8"/>
        <v>130.75865860362836</v>
      </c>
      <c r="T20">
        <v>2108</v>
      </c>
    </row>
    <row r="21" spans="1:20" ht="18" customHeight="1" x14ac:dyDescent="0.15">
      <c r="A21" s="20" t="s">
        <v>26</v>
      </c>
      <c r="B21" s="16">
        <v>18605</v>
      </c>
      <c r="C21" s="17">
        <f t="shared" si="9"/>
        <v>46923</v>
      </c>
      <c r="D21" s="17">
        <v>22147</v>
      </c>
      <c r="E21" s="17">
        <v>24776</v>
      </c>
      <c r="F21" s="16">
        <v>5499</v>
      </c>
      <c r="G21" s="40">
        <f t="shared" si="0"/>
        <v>11.758793969849247</v>
      </c>
      <c r="H21" s="16">
        <v>24582</v>
      </c>
      <c r="I21" s="40">
        <f t="shared" si="1"/>
        <v>52.564952421682889</v>
      </c>
      <c r="J21" s="16">
        <v>16684</v>
      </c>
      <c r="K21" s="40">
        <f t="shared" si="2"/>
        <v>35.676253608467874</v>
      </c>
      <c r="L21" s="16">
        <v>9130</v>
      </c>
      <c r="M21" s="40">
        <f t="shared" si="3"/>
        <v>19.523147653159416</v>
      </c>
      <c r="N21" s="55">
        <f t="shared" si="4"/>
        <v>22.370026848913842</v>
      </c>
      <c r="O21" s="56">
        <f t="shared" si="5"/>
        <v>67.870799772191035</v>
      </c>
      <c r="P21" s="56">
        <f t="shared" si="6"/>
        <v>90.240826621104873</v>
      </c>
      <c r="Q21" s="56">
        <f t="shared" si="7"/>
        <v>303.4006182942353</v>
      </c>
      <c r="R21" s="57">
        <f t="shared" si="8"/>
        <v>166.03018730678306</v>
      </c>
      <c r="T21">
        <v>158</v>
      </c>
    </row>
    <row r="22" spans="1:20" ht="18" customHeight="1" x14ac:dyDescent="0.15">
      <c r="A22" s="21" t="s">
        <v>27</v>
      </c>
      <c r="B22" s="18">
        <v>13209</v>
      </c>
      <c r="C22" s="13">
        <f t="shared" si="9"/>
        <v>32860</v>
      </c>
      <c r="D22" s="13">
        <v>15718</v>
      </c>
      <c r="E22" s="13">
        <v>17142</v>
      </c>
      <c r="F22" s="18">
        <v>3765</v>
      </c>
      <c r="G22" s="41">
        <f t="shared" si="0"/>
        <v>11.484961259227624</v>
      </c>
      <c r="H22" s="18">
        <v>17949</v>
      </c>
      <c r="I22" s="41">
        <f t="shared" si="1"/>
        <v>54.752608138612658</v>
      </c>
      <c r="J22" s="18">
        <v>11068</v>
      </c>
      <c r="K22" s="41">
        <f t="shared" si="2"/>
        <v>33.762430602159718</v>
      </c>
      <c r="L22" s="18">
        <v>6000</v>
      </c>
      <c r="M22" s="41">
        <f t="shared" si="3"/>
        <v>18.302727106338846</v>
      </c>
      <c r="N22" s="43">
        <f t="shared" si="4"/>
        <v>20.976098947016546</v>
      </c>
      <c r="O22" s="44">
        <f t="shared" si="5"/>
        <v>61.663602429104678</v>
      </c>
      <c r="P22" s="44">
        <f t="shared" si="6"/>
        <v>82.639701376121238</v>
      </c>
      <c r="Q22" s="44">
        <f t="shared" si="7"/>
        <v>293.97078353253653</v>
      </c>
      <c r="R22" s="45">
        <f t="shared" si="8"/>
        <v>159.36254980079681</v>
      </c>
      <c r="T22">
        <v>78</v>
      </c>
    </row>
    <row r="23" spans="1:20" ht="18" customHeight="1" x14ac:dyDescent="0.15">
      <c r="A23" s="22" t="s">
        <v>28</v>
      </c>
      <c r="B23" s="23">
        <v>4035</v>
      </c>
      <c r="C23" s="10">
        <f t="shared" si="9"/>
        <v>10903</v>
      </c>
      <c r="D23" s="7">
        <v>5192</v>
      </c>
      <c r="E23" s="7">
        <v>5711</v>
      </c>
      <c r="F23" s="23">
        <v>1085</v>
      </c>
      <c r="G23" s="42">
        <f t="shared" si="0"/>
        <v>9.9523023298477344</v>
      </c>
      <c r="H23" s="23">
        <v>5596</v>
      </c>
      <c r="I23" s="42">
        <f t="shared" si="1"/>
        <v>51.330031186938172</v>
      </c>
      <c r="J23" s="23">
        <v>4221</v>
      </c>
      <c r="K23" s="42">
        <f t="shared" si="2"/>
        <v>38.717666483214089</v>
      </c>
      <c r="L23" s="23">
        <v>2259</v>
      </c>
      <c r="M23" s="42">
        <f t="shared" si="3"/>
        <v>20.720968629609246</v>
      </c>
      <c r="N23" s="61">
        <f t="shared" si="4"/>
        <v>19.388849177984273</v>
      </c>
      <c r="O23" s="62">
        <f t="shared" si="5"/>
        <v>75.428877769835594</v>
      </c>
      <c r="P23" s="62">
        <f t="shared" si="6"/>
        <v>94.817726947819864</v>
      </c>
      <c r="Q23" s="62">
        <f t="shared" si="7"/>
        <v>389.0322580645161</v>
      </c>
      <c r="R23" s="63">
        <f t="shared" si="8"/>
        <v>208.20276497695852</v>
      </c>
      <c r="T23">
        <v>1</v>
      </c>
    </row>
    <row r="24" spans="1:20" ht="18" customHeight="1" x14ac:dyDescent="0.15">
      <c r="A24" s="19" t="s">
        <v>29</v>
      </c>
      <c r="B24" s="14">
        <v>1164</v>
      </c>
      <c r="C24" s="10">
        <f t="shared" si="9"/>
        <v>2938</v>
      </c>
      <c r="D24" s="10">
        <v>1381</v>
      </c>
      <c r="E24" s="10">
        <v>1557</v>
      </c>
      <c r="F24" s="14">
        <v>175</v>
      </c>
      <c r="G24" s="39">
        <f t="shared" si="0"/>
        <v>5.9564329475833899</v>
      </c>
      <c r="H24" s="14">
        <v>1310</v>
      </c>
      <c r="I24" s="39">
        <f t="shared" si="1"/>
        <v>44.588155207624233</v>
      </c>
      <c r="J24" s="14">
        <v>1453</v>
      </c>
      <c r="K24" s="39">
        <f t="shared" si="2"/>
        <v>49.455411844792373</v>
      </c>
      <c r="L24" s="14">
        <v>880</v>
      </c>
      <c r="M24" s="39">
        <f t="shared" si="3"/>
        <v>29.952348536419333</v>
      </c>
      <c r="N24" s="43">
        <f t="shared" si="4"/>
        <v>13.358778625954198</v>
      </c>
      <c r="O24" s="44">
        <f t="shared" si="5"/>
        <v>110.91603053435115</v>
      </c>
      <c r="P24" s="44">
        <f t="shared" si="6"/>
        <v>124.27480916030534</v>
      </c>
      <c r="Q24" s="44">
        <f t="shared" si="7"/>
        <v>830.28571428571422</v>
      </c>
      <c r="R24" s="45">
        <f t="shared" si="8"/>
        <v>502.85714285714283</v>
      </c>
      <c r="T24">
        <v>0</v>
      </c>
    </row>
    <row r="25" spans="1:20" ht="18" customHeight="1" x14ac:dyDescent="0.15">
      <c r="A25" s="20" t="s">
        <v>30</v>
      </c>
      <c r="B25" s="16">
        <v>2478</v>
      </c>
      <c r="C25" s="17">
        <f t="shared" si="9"/>
        <v>6518</v>
      </c>
      <c r="D25" s="17">
        <v>3021</v>
      </c>
      <c r="E25" s="17">
        <v>3497</v>
      </c>
      <c r="F25" s="16">
        <v>607</v>
      </c>
      <c r="G25" s="40">
        <f t="shared" si="0"/>
        <v>9.3141015804818164</v>
      </c>
      <c r="H25" s="16">
        <v>3003</v>
      </c>
      <c r="I25" s="40">
        <f t="shared" si="1"/>
        <v>46.079484425349087</v>
      </c>
      <c r="J25" s="16">
        <v>2907</v>
      </c>
      <c r="K25" s="40">
        <f t="shared" si="2"/>
        <v>44.606413994169095</v>
      </c>
      <c r="L25" s="16">
        <v>1672</v>
      </c>
      <c r="M25" s="40">
        <f t="shared" si="3"/>
        <v>25.655976676384839</v>
      </c>
      <c r="N25" s="55">
        <f t="shared" si="4"/>
        <v>20.213120213120213</v>
      </c>
      <c r="O25" s="56">
        <f t="shared" si="5"/>
        <v>96.803196803196798</v>
      </c>
      <c r="P25" s="56">
        <f t="shared" si="6"/>
        <v>117.016317016317</v>
      </c>
      <c r="Q25" s="56">
        <f t="shared" si="7"/>
        <v>478.91268533772654</v>
      </c>
      <c r="R25" s="57">
        <f t="shared" si="8"/>
        <v>275.45304777594725</v>
      </c>
      <c r="T25">
        <v>1</v>
      </c>
    </row>
    <row r="26" spans="1:20" ht="18" customHeight="1" x14ac:dyDescent="0.15">
      <c r="A26" s="21" t="s">
        <v>31</v>
      </c>
      <c r="B26" s="18">
        <v>5441</v>
      </c>
      <c r="C26" s="13">
        <f t="shared" si="9"/>
        <v>15952</v>
      </c>
      <c r="D26" s="13">
        <v>7608</v>
      </c>
      <c r="E26" s="13">
        <v>8344</v>
      </c>
      <c r="F26" s="18">
        <v>1725</v>
      </c>
      <c r="G26" s="41">
        <f t="shared" si="0"/>
        <v>10.819116909182137</v>
      </c>
      <c r="H26" s="18">
        <v>8271</v>
      </c>
      <c r="I26" s="41">
        <f t="shared" si="1"/>
        <v>51.875313597591564</v>
      </c>
      <c r="J26" s="18">
        <v>5948</v>
      </c>
      <c r="K26" s="41">
        <f t="shared" si="2"/>
        <v>37.305569493226294</v>
      </c>
      <c r="L26" s="18">
        <v>3091</v>
      </c>
      <c r="M26" s="41">
        <f t="shared" si="3"/>
        <v>19.38660311088811</v>
      </c>
      <c r="N26" s="43">
        <f t="shared" si="4"/>
        <v>20.856002901704752</v>
      </c>
      <c r="O26" s="44">
        <f t="shared" si="5"/>
        <v>71.91391609237094</v>
      </c>
      <c r="P26" s="44">
        <f t="shared" si="6"/>
        <v>92.769918994075681</v>
      </c>
      <c r="Q26" s="44">
        <f t="shared" si="7"/>
        <v>344.81159420289856</v>
      </c>
      <c r="R26" s="45">
        <f t="shared" si="8"/>
        <v>179.18840579710144</v>
      </c>
      <c r="T26">
        <v>8</v>
      </c>
    </row>
    <row r="27" spans="1:20" ht="18" customHeight="1" x14ac:dyDescent="0.15">
      <c r="A27" s="19" t="s">
        <v>32</v>
      </c>
      <c r="B27" s="9">
        <v>2261</v>
      </c>
      <c r="C27" s="10">
        <f t="shared" si="9"/>
        <v>6103</v>
      </c>
      <c r="D27" s="10">
        <v>2880</v>
      </c>
      <c r="E27" s="10">
        <v>3223</v>
      </c>
      <c r="F27" s="9">
        <v>651</v>
      </c>
      <c r="G27" s="37">
        <f>F27/(C27-T27)*100</f>
        <v>10.666885138456497</v>
      </c>
      <c r="H27" s="9">
        <v>2959</v>
      </c>
      <c r="I27" s="37">
        <f t="shared" si="1"/>
        <v>48.484351958053416</v>
      </c>
      <c r="J27" s="9">
        <v>2493</v>
      </c>
      <c r="K27" s="37">
        <f t="shared" si="2"/>
        <v>40.848762903490091</v>
      </c>
      <c r="L27" s="9">
        <v>1384</v>
      </c>
      <c r="M27" s="37">
        <f t="shared" si="3"/>
        <v>22.677371784368344</v>
      </c>
      <c r="N27" s="46">
        <f t="shared" si="4"/>
        <v>22.00067590402163</v>
      </c>
      <c r="O27" s="47">
        <f t="shared" si="5"/>
        <v>84.251436296045952</v>
      </c>
      <c r="P27" s="47">
        <f t="shared" si="6"/>
        <v>106.25211220006759</v>
      </c>
      <c r="Q27" s="47">
        <f t="shared" si="7"/>
        <v>382.94930875576034</v>
      </c>
      <c r="R27" s="48">
        <f t="shared" si="8"/>
        <v>212.59600614439321</v>
      </c>
      <c r="T27">
        <v>0</v>
      </c>
    </row>
    <row r="28" spans="1:20" ht="18" customHeight="1" x14ac:dyDescent="0.15">
      <c r="A28" s="20" t="s">
        <v>33</v>
      </c>
      <c r="B28" s="16">
        <v>5666</v>
      </c>
      <c r="C28" s="17">
        <f t="shared" si="9"/>
        <v>16089</v>
      </c>
      <c r="D28" s="17">
        <v>7670</v>
      </c>
      <c r="E28" s="17">
        <v>8419</v>
      </c>
      <c r="F28" s="16">
        <v>2121</v>
      </c>
      <c r="G28" s="40">
        <f t="shared" si="0"/>
        <v>13.185378590078328</v>
      </c>
      <c r="H28" s="16">
        <v>8607</v>
      </c>
      <c r="I28" s="40">
        <f t="shared" si="1"/>
        <v>53.506154419992534</v>
      </c>
      <c r="J28" s="16">
        <v>5358</v>
      </c>
      <c r="K28" s="40">
        <f t="shared" si="2"/>
        <v>33.30846698992913</v>
      </c>
      <c r="L28" s="16">
        <v>2772</v>
      </c>
      <c r="M28" s="40">
        <f t="shared" si="3"/>
        <v>17.232375979112273</v>
      </c>
      <c r="N28" s="55">
        <f t="shared" si="4"/>
        <v>24.642732659463228</v>
      </c>
      <c r="O28" s="56">
        <f t="shared" si="5"/>
        <v>62.251655629139066</v>
      </c>
      <c r="P28" s="56">
        <f t="shared" si="6"/>
        <v>86.8943882886023</v>
      </c>
      <c r="Q28" s="56">
        <f t="shared" si="7"/>
        <v>252.61669024045261</v>
      </c>
      <c r="R28" s="57">
        <f t="shared" si="8"/>
        <v>130.69306930693071</v>
      </c>
      <c r="T28">
        <v>3</v>
      </c>
    </row>
    <row r="29" spans="1:20" ht="18" customHeight="1" x14ac:dyDescent="0.15">
      <c r="A29" s="20" t="s">
        <v>34</v>
      </c>
      <c r="B29" s="16">
        <v>5811</v>
      </c>
      <c r="C29" s="17">
        <f t="shared" si="9"/>
        <v>16488</v>
      </c>
      <c r="D29" s="17">
        <v>7710</v>
      </c>
      <c r="E29" s="17">
        <v>8778</v>
      </c>
      <c r="F29" s="16">
        <v>1882</v>
      </c>
      <c r="G29" s="40">
        <f t="shared" si="0"/>
        <v>11.465821859388328</v>
      </c>
      <c r="H29" s="16">
        <v>8337</v>
      </c>
      <c r="I29" s="40">
        <f t="shared" si="1"/>
        <v>50.792006823443401</v>
      </c>
      <c r="J29" s="16">
        <v>6195</v>
      </c>
      <c r="K29" s="40">
        <f t="shared" si="2"/>
        <v>37.742171317168271</v>
      </c>
      <c r="L29" s="16">
        <v>3501</v>
      </c>
      <c r="M29" s="40">
        <f t="shared" si="3"/>
        <v>21.329352991348848</v>
      </c>
      <c r="N29" s="55">
        <f t="shared" si="4"/>
        <v>22.574067410339453</v>
      </c>
      <c r="O29" s="56">
        <f t="shared" si="5"/>
        <v>74.307304785894203</v>
      </c>
      <c r="P29" s="56">
        <f t="shared" si="6"/>
        <v>96.881372196233656</v>
      </c>
      <c r="Q29" s="56">
        <f t="shared" si="7"/>
        <v>329.17109458023378</v>
      </c>
      <c r="R29" s="57">
        <f t="shared" si="8"/>
        <v>186.02550478214667</v>
      </c>
      <c r="T29">
        <v>74</v>
      </c>
    </row>
    <row r="30" spans="1:20" ht="18" customHeight="1" x14ac:dyDescent="0.15">
      <c r="A30" s="21" t="s">
        <v>35</v>
      </c>
      <c r="B30" s="12">
        <v>4898</v>
      </c>
      <c r="C30" s="13">
        <f t="shared" si="9"/>
        <v>14241</v>
      </c>
      <c r="D30" s="13">
        <v>6821</v>
      </c>
      <c r="E30" s="13">
        <v>7420</v>
      </c>
      <c r="F30" s="12">
        <v>1681</v>
      </c>
      <c r="G30" s="38">
        <f t="shared" si="0"/>
        <v>11.803946352082017</v>
      </c>
      <c r="H30" s="12">
        <v>7355</v>
      </c>
      <c r="I30" s="38">
        <f t="shared" si="1"/>
        <v>51.646654027104844</v>
      </c>
      <c r="J30" s="12">
        <v>5205</v>
      </c>
      <c r="K30" s="38">
        <f t="shared" si="2"/>
        <v>36.549399620813148</v>
      </c>
      <c r="L30" s="12">
        <v>2642</v>
      </c>
      <c r="M30" s="38">
        <f t="shared" si="3"/>
        <v>18.55206797275472</v>
      </c>
      <c r="N30" s="58">
        <f t="shared" si="4"/>
        <v>22.855200543847722</v>
      </c>
      <c r="O30" s="59">
        <f t="shared" si="5"/>
        <v>70.768184908225692</v>
      </c>
      <c r="P30" s="59">
        <f t="shared" si="6"/>
        <v>93.623385452073421</v>
      </c>
      <c r="Q30" s="59">
        <f t="shared" si="7"/>
        <v>309.63712076145151</v>
      </c>
      <c r="R30" s="60">
        <f t="shared" si="8"/>
        <v>157.16835217132657</v>
      </c>
      <c r="T30">
        <v>0</v>
      </c>
    </row>
    <row r="31" spans="1:20" ht="18" customHeight="1" x14ac:dyDescent="0.15">
      <c r="A31" s="19" t="s">
        <v>36</v>
      </c>
      <c r="B31" s="14">
        <v>1224</v>
      </c>
      <c r="C31" s="10">
        <f t="shared" si="9"/>
        <v>3498</v>
      </c>
      <c r="D31" s="10">
        <v>1616</v>
      </c>
      <c r="E31" s="10">
        <v>1882</v>
      </c>
      <c r="F31" s="14">
        <v>479</v>
      </c>
      <c r="G31" s="39">
        <f t="shared" si="0"/>
        <v>13.732798165137613</v>
      </c>
      <c r="H31" s="14">
        <v>1971</v>
      </c>
      <c r="I31" s="39">
        <f t="shared" si="1"/>
        <v>56.508027522935777</v>
      </c>
      <c r="J31" s="14">
        <v>1038</v>
      </c>
      <c r="K31" s="39">
        <f t="shared" si="2"/>
        <v>29.759174311926607</v>
      </c>
      <c r="L31" s="14">
        <v>538</v>
      </c>
      <c r="M31" s="39">
        <f t="shared" si="3"/>
        <v>15.424311926605505</v>
      </c>
      <c r="N31" s="43">
        <f t="shared" si="4"/>
        <v>24.302384576357177</v>
      </c>
      <c r="O31" s="44">
        <f t="shared" si="5"/>
        <v>52.663622526636225</v>
      </c>
      <c r="P31" s="44">
        <f t="shared" si="6"/>
        <v>76.966007102993402</v>
      </c>
      <c r="Q31" s="44">
        <f t="shared" si="7"/>
        <v>216.70146137787057</v>
      </c>
      <c r="R31" s="45">
        <f t="shared" si="8"/>
        <v>112.31732776617953</v>
      </c>
      <c r="T31">
        <v>10</v>
      </c>
    </row>
    <row r="32" spans="1:20" ht="18" customHeight="1" x14ac:dyDescent="0.15">
      <c r="A32" s="20" t="s">
        <v>37</v>
      </c>
      <c r="B32" s="16">
        <v>5323</v>
      </c>
      <c r="C32" s="17">
        <f t="shared" si="9"/>
        <v>15684</v>
      </c>
      <c r="D32" s="17">
        <v>7496</v>
      </c>
      <c r="E32" s="17">
        <v>8188</v>
      </c>
      <c r="F32" s="16">
        <v>1631</v>
      </c>
      <c r="G32" s="40">
        <f t="shared" si="0"/>
        <v>10.402449135786721</v>
      </c>
      <c r="H32" s="16">
        <v>7502</v>
      </c>
      <c r="I32" s="40">
        <f t="shared" si="1"/>
        <v>47.847439249952167</v>
      </c>
      <c r="J32" s="16">
        <v>6546</v>
      </c>
      <c r="K32" s="40">
        <f t="shared" si="2"/>
        <v>41.750111614261115</v>
      </c>
      <c r="L32" s="16">
        <v>3591</v>
      </c>
      <c r="M32" s="40">
        <f t="shared" si="3"/>
        <v>22.903246380508961</v>
      </c>
      <c r="N32" s="55">
        <f t="shared" si="4"/>
        <v>21.740869101572912</v>
      </c>
      <c r="O32" s="56">
        <f t="shared" si="5"/>
        <v>87.25673153825646</v>
      </c>
      <c r="P32" s="56">
        <f t="shared" si="6"/>
        <v>108.99760063982937</v>
      </c>
      <c r="Q32" s="56">
        <f t="shared" si="7"/>
        <v>401.34886572654807</v>
      </c>
      <c r="R32" s="57">
        <f t="shared" si="8"/>
        <v>220.17167381974247</v>
      </c>
      <c r="T32">
        <v>5</v>
      </c>
    </row>
    <row r="33" spans="1:20" ht="18" customHeight="1" x14ac:dyDescent="0.15">
      <c r="A33" s="20" t="s">
        <v>38</v>
      </c>
      <c r="B33" s="16">
        <v>3544</v>
      </c>
      <c r="C33" s="17">
        <f>D33+E33</f>
        <v>10463</v>
      </c>
      <c r="D33" s="17">
        <v>4969</v>
      </c>
      <c r="E33" s="17">
        <v>5494</v>
      </c>
      <c r="F33" s="16">
        <v>1120</v>
      </c>
      <c r="G33" s="40">
        <f t="shared" si="0"/>
        <v>10.707456978967496</v>
      </c>
      <c r="H33" s="16">
        <v>5315</v>
      </c>
      <c r="I33" s="40">
        <f t="shared" si="1"/>
        <v>50.812619502868074</v>
      </c>
      <c r="J33" s="16">
        <v>4025</v>
      </c>
      <c r="K33" s="40">
        <f t="shared" si="2"/>
        <v>38.479923518164441</v>
      </c>
      <c r="L33" s="16">
        <v>2116</v>
      </c>
      <c r="M33" s="40">
        <f t="shared" si="3"/>
        <v>20.229445506692162</v>
      </c>
      <c r="N33" s="55">
        <f t="shared" si="4"/>
        <v>21.072436500470367</v>
      </c>
      <c r="O33" s="56">
        <f t="shared" si="5"/>
        <v>75.729068673565379</v>
      </c>
      <c r="P33" s="56">
        <f t="shared" si="6"/>
        <v>96.801505174035753</v>
      </c>
      <c r="Q33" s="56">
        <f t="shared" si="7"/>
        <v>359.375</v>
      </c>
      <c r="R33" s="57">
        <f t="shared" si="8"/>
        <v>188.92857142857142</v>
      </c>
      <c r="T33">
        <v>3</v>
      </c>
    </row>
    <row r="34" spans="1:20" ht="18" customHeight="1" x14ac:dyDescent="0.15">
      <c r="A34" s="21" t="s">
        <v>39</v>
      </c>
      <c r="B34" s="18">
        <v>3649</v>
      </c>
      <c r="C34" s="13">
        <f t="shared" si="9"/>
        <v>10650</v>
      </c>
      <c r="D34" s="13">
        <v>5015</v>
      </c>
      <c r="E34" s="13">
        <v>5635</v>
      </c>
      <c r="F34" s="18">
        <v>1195</v>
      </c>
      <c r="G34" s="41">
        <f t="shared" si="0"/>
        <v>11.224873191809131</v>
      </c>
      <c r="H34" s="18">
        <v>5068</v>
      </c>
      <c r="I34" s="41">
        <f t="shared" si="1"/>
        <v>47.604734172459139</v>
      </c>
      <c r="J34" s="18">
        <v>4383</v>
      </c>
      <c r="K34" s="41">
        <f t="shared" si="2"/>
        <v>41.17039263573173</v>
      </c>
      <c r="L34" s="18">
        <v>2410</v>
      </c>
      <c r="M34" s="41">
        <f t="shared" si="3"/>
        <v>22.637610370092055</v>
      </c>
      <c r="N34" s="43">
        <f t="shared" si="4"/>
        <v>23.579321231254934</v>
      </c>
      <c r="O34" s="44">
        <f t="shared" si="5"/>
        <v>86.483820047355962</v>
      </c>
      <c r="P34" s="44">
        <f t="shared" si="6"/>
        <v>110.0631412786109</v>
      </c>
      <c r="Q34" s="44">
        <f t="shared" si="7"/>
        <v>366.77824267782427</v>
      </c>
      <c r="R34" s="45">
        <f t="shared" si="8"/>
        <v>201.673640167364</v>
      </c>
      <c r="T34">
        <v>4</v>
      </c>
    </row>
    <row r="35" spans="1:20" ht="18" customHeight="1" x14ac:dyDescent="0.15">
      <c r="A35" s="19" t="s">
        <v>40</v>
      </c>
      <c r="B35" s="9">
        <v>1781</v>
      </c>
      <c r="C35" s="10">
        <f t="shared" si="9"/>
        <v>4185</v>
      </c>
      <c r="D35" s="10">
        <v>1973</v>
      </c>
      <c r="E35" s="10">
        <v>2212</v>
      </c>
      <c r="F35" s="9">
        <v>283</v>
      </c>
      <c r="G35" s="37">
        <f t="shared" si="0"/>
        <v>6.7622461170848265</v>
      </c>
      <c r="H35" s="9">
        <v>1654</v>
      </c>
      <c r="I35" s="37">
        <f t="shared" si="1"/>
        <v>39.522102747909202</v>
      </c>
      <c r="J35" s="9">
        <v>2248</v>
      </c>
      <c r="K35" s="37">
        <f t="shared" si="2"/>
        <v>53.71565113500597</v>
      </c>
      <c r="L35" s="9">
        <v>1435</v>
      </c>
      <c r="M35" s="37">
        <f t="shared" si="3"/>
        <v>34.289127837514933</v>
      </c>
      <c r="N35" s="46">
        <f t="shared" si="4"/>
        <v>17.110036275695283</v>
      </c>
      <c r="O35" s="47">
        <f t="shared" si="5"/>
        <v>135.912938331318</v>
      </c>
      <c r="P35" s="47">
        <f t="shared" si="6"/>
        <v>153.02297460701331</v>
      </c>
      <c r="Q35" s="47">
        <f t="shared" si="7"/>
        <v>794.34628975265014</v>
      </c>
      <c r="R35" s="48">
        <f t="shared" si="8"/>
        <v>507.06713780918722</v>
      </c>
      <c r="T35">
        <v>0</v>
      </c>
    </row>
    <row r="36" spans="1:20" ht="18" customHeight="1" x14ac:dyDescent="0.15">
      <c r="A36" s="20" t="s">
        <v>41</v>
      </c>
      <c r="B36" s="16">
        <v>1207</v>
      </c>
      <c r="C36" s="17">
        <f t="shared" si="9"/>
        <v>2899</v>
      </c>
      <c r="D36" s="17">
        <v>1328</v>
      </c>
      <c r="E36" s="17">
        <v>1571</v>
      </c>
      <c r="F36" s="16">
        <v>171</v>
      </c>
      <c r="G36" s="40">
        <f t="shared" si="0"/>
        <v>5.8985857192135223</v>
      </c>
      <c r="H36" s="16">
        <v>1225</v>
      </c>
      <c r="I36" s="40">
        <f t="shared" si="1"/>
        <v>42.255950327699203</v>
      </c>
      <c r="J36" s="16">
        <v>1503</v>
      </c>
      <c r="K36" s="40">
        <f t="shared" si="2"/>
        <v>51.845463953087268</v>
      </c>
      <c r="L36" s="16">
        <v>915</v>
      </c>
      <c r="M36" s="40">
        <f t="shared" si="3"/>
        <v>31.562607795791653</v>
      </c>
      <c r="N36" s="55">
        <f t="shared" si="4"/>
        <v>13.959183673469388</v>
      </c>
      <c r="O36" s="56">
        <f t="shared" si="5"/>
        <v>122.69387755102042</v>
      </c>
      <c r="P36" s="56">
        <f t="shared" si="6"/>
        <v>136.65306122448979</v>
      </c>
      <c r="Q36" s="56">
        <f t="shared" si="7"/>
        <v>878.9473684210526</v>
      </c>
      <c r="R36" s="57">
        <f t="shared" si="8"/>
        <v>535.08771929824559</v>
      </c>
      <c r="T36">
        <v>0</v>
      </c>
    </row>
    <row r="37" spans="1:20" ht="18" customHeight="1" x14ac:dyDescent="0.15">
      <c r="A37" s="21" t="s">
        <v>42</v>
      </c>
      <c r="B37" s="12">
        <v>955</v>
      </c>
      <c r="C37" s="13">
        <f t="shared" si="9"/>
        <v>2708</v>
      </c>
      <c r="D37" s="13">
        <v>1257</v>
      </c>
      <c r="E37" s="13">
        <v>1451</v>
      </c>
      <c r="F37" s="12">
        <v>182</v>
      </c>
      <c r="G37" s="38">
        <f t="shared" si="0"/>
        <v>6.7208271787296896</v>
      </c>
      <c r="H37" s="12">
        <v>1162</v>
      </c>
      <c r="I37" s="38">
        <f t="shared" si="1"/>
        <v>42.90989660265879</v>
      </c>
      <c r="J37" s="12">
        <v>1364</v>
      </c>
      <c r="K37" s="38">
        <f t="shared" si="2"/>
        <v>50.369276218611525</v>
      </c>
      <c r="L37" s="12">
        <v>865</v>
      </c>
      <c r="M37" s="38">
        <f t="shared" si="3"/>
        <v>31.942392909896604</v>
      </c>
      <c r="N37" s="58">
        <f t="shared" si="4"/>
        <v>15.66265060240964</v>
      </c>
      <c r="O37" s="59">
        <f t="shared" si="5"/>
        <v>117.38382099827882</v>
      </c>
      <c r="P37" s="59">
        <f t="shared" si="6"/>
        <v>133.04647160068848</v>
      </c>
      <c r="Q37" s="59">
        <f t="shared" si="7"/>
        <v>749.45054945054949</v>
      </c>
      <c r="R37" s="60">
        <f t="shared" si="8"/>
        <v>475.27472527472526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  <mergeCell ref="N4:R4"/>
    <mergeCell ref="N5:N7"/>
    <mergeCell ref="O5:O7"/>
    <mergeCell ref="P5:P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2017-10-05T07:18:28Z</cp:lastPrinted>
  <dcterms:created xsi:type="dcterms:W3CDTF">2017-09-15T07:17:11Z</dcterms:created>
  <dcterms:modified xsi:type="dcterms:W3CDTF">2019-11-26T01:10:07Z</dcterms:modified>
</cp:coreProperties>
</file>