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下水（小規模以外）\"/>
    </mc:Choice>
  </mc:AlternateContent>
  <workbookProtection workbookAlgorithmName="SHA-512" workbookHashValue="MjPoeZjSebY0w4Vjuy35gGTCTjo44srA5bDik9geK/VRdpKcyS5tuRWx/nnOwlm3hhu9r8dEM9BHUixmqHCGFA==" workbookSaltValue="AwiwOaNGB2D4ZBwtPwPcu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<sst xmlns="http://schemas.openxmlformats.org/spreadsheetml/2006/main" count="223" uniqueCount="111">
  <si>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</si>
  <si>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</si>
  <si>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</si>
  <si>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</si>
  <si>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</si>
  <si>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</si>
  <si>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</si>
  <si>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</si>
  <si>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</si>
  <si>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</si>
  <si>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</si>
  <si>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</si>
  <si>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</si>
  <si>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</si>
  <si>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</si>
  <si>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</si>
  <si>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</si>
  <si>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</si>
  <si>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</si>
  <si>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</si>
  <si>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</si>
  <si>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</si>
  <si>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</si>
  <si>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</si>
  <si>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</si>
  <si>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</si>
  <si>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</si>
  <si>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</si>
  <si>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</si>
  <si>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</si>
  <si>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</si>
  <si>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</si>
  <si>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</si>
  <si>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</si>
  <si>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</si>
  <si>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</si>
  <si>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</si>
  <si>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</si>
  <si>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</si>
  <si>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</si>
  <si>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</si>
  <si>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</si>
  <si>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</si>
  <si>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</si>
  <si>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</si>
  <si>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</si>
  <si>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</si>
  <si>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</si>
  <si>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</si>
  <si>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</si>
  <si>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</si>
  <si>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</si>
  <si>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</si>
  <si>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</si>
  <si>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</si>
  <si>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</si>
  <si>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</si>
  <si>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</si>
  <si>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</si>
  <si>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</si>
  <si>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</si>
  <si>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</si>
  <si>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</si>
  <si>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</si>
  <si>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</si>
  <si>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</si>
  <si>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</si>
  <si>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</si>
  <si>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</si>
  <si>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</si>
  <si>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</si>
  <si>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</si>
  <si>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</si>
  <si>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</si>
  <si>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</si>
  <si>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</si>
  <si>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</si>
  <si>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</si>
  <si>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</si>
  <si>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</si>
  <si>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</si>
  <si>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</si>
  <si>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</si>
  <si>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</si>
  <si>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</si>
  <si>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</si>
  <si>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</si>
  <si>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</si>
  <si>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</si>
  <si>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</si>
  <si>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</si>
  <si>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</si>
  <si>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</si>
  <si>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</si>
  <si>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</si>
  <si>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</si>
  <si>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</si>
  <si>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</si>
  <si>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</si>
  <si>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</si>
  <si>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</si>
  <si>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</si>
  <si>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</si>
  <si>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</si>
  <si>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</si>
  <si>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</si>
  <si>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</si>
  <si>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</si>
  <si>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①減価償却累計率は上昇傾向にあるものの、全国平均、類似団体平均と比較しても低位である。
②供用開始が平成6年度であり、法定耐用年数を超える管渠はない。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4" eb="56">
      <t>ネンド</t>
    </rPh>
    <rPh sb="60" eb="62">
      <t>ホウテイ</t>
    </rPh>
    <rPh sb="62" eb="64">
      <t>タイヨウ</t>
    </rPh>
    <rPh sb="64" eb="66">
      <t>ネンスウ</t>
    </rPh>
    <rPh sb="67" eb="68">
      <t>コ</t>
    </rPh>
    <rPh sb="70" eb="72">
      <t>カンキョ</t>
    </rPh>
    <phoneticPr fontId="4"/>
  </si>
  <si>
    <t>①経常収支は100％を超え、また、②累積欠損金も発生していないことから、両比率とも良好な値を示している。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④既存の企業債の償還に伴い、企業債残高対事業規模比率は低下した。今後も当比率は低下傾向が続く見込みである。
⑤経費回収率は、前年同様良好な水準であった。100％の水準を維持していることから、本事業における使用料は適正な水準と言える。
⑥前年度より資本費及び維持管理費に係る汚水処理費が減少したため汚水処理原価は減少した。今後は維持管理費の増加が見込まれるため、維持管理費抑制の取組みが必要である。
⑦施設利用率は、2箇所の処理場がポンプ場に変わり、公共へ接続したため、晴天時平均処理水量が減少したことにより低下した。
⑧水洗化率は、類似団体や全国の平均値より高い水準で推移しており良好な値と言える。</t>
    <rPh sb="143" eb="145">
      <t>テイカ</t>
    </rPh>
    <rPh sb="155" eb="157">
      <t>テイカ</t>
    </rPh>
    <rPh sb="236" eb="239">
      <t>ゼンネンド</t>
    </rPh>
    <rPh sb="241" eb="243">
      <t>シホン</t>
    </rPh>
    <rPh sb="243" eb="244">
      <t>ヒ</t>
    </rPh>
    <rPh sb="244" eb="245">
      <t>オヨ</t>
    </rPh>
    <rPh sb="246" eb="248">
      <t>イジ</t>
    </rPh>
    <rPh sb="248" eb="251">
      <t>カンリヒ</t>
    </rPh>
    <rPh sb="260" eb="262">
      <t>ゲンショウ</t>
    </rPh>
    <rPh sb="273" eb="275">
      <t>ゲンショウ</t>
    </rPh>
    <rPh sb="278" eb="280">
      <t>コンゴ</t>
    </rPh>
    <rPh sb="290" eb="292">
      <t>ミコ</t>
    </rPh>
    <rPh sb="319" eb="321">
      <t>シセツ</t>
    </rPh>
    <rPh sb="321" eb="323">
      <t>リヨウ</t>
    </rPh>
    <rPh sb="323" eb="324">
      <t>リツ</t>
    </rPh>
    <rPh sb="327" eb="329">
      <t>カショ</t>
    </rPh>
    <rPh sb="330" eb="333">
      <t>ショリジョウ</t>
    </rPh>
    <rPh sb="337" eb="338">
      <t>ジョウ</t>
    </rPh>
    <rPh sb="339" eb="340">
      <t>カ</t>
    </rPh>
    <rPh sb="343" eb="345">
      <t>コウキョウ</t>
    </rPh>
    <rPh sb="346" eb="348">
      <t>セツゾク</t>
    </rPh>
    <rPh sb="353" eb="355">
      <t>セイテン</t>
    </rPh>
    <rPh sb="355" eb="356">
      <t>ジ</t>
    </rPh>
    <rPh sb="356" eb="358">
      <t>ヘイキン</t>
    </rPh>
    <rPh sb="358" eb="360">
      <t>ショリ</t>
    </rPh>
    <rPh sb="360" eb="362">
      <t>スイリョウ</t>
    </rPh>
    <rPh sb="363" eb="365">
      <t>ゲンショウ</t>
    </rPh>
    <rPh sb="372" eb="374">
      <t>テイカ</t>
    </rPh>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</si>
  <si>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こうした課題に対し、本市では「鳥取市下水道等事業経営戦略」を策定しており、この中に定めた各種目標の達成を通じて、経営の健全化や施設の効率的な管理や機能の維持に取組んでいる。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</si>
</sst>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44-4CF9-93DB-FD66AEE85716}"/>
            </c:ext>
          </c:extLst>
        </c:ser>
        <c:dLbls>
          <c:showLegendKey val="0"/>
          <c:showVal val="0"/>
          <c:showCatName val="0"/>
          <c:showSerName val="0"/>
          <c:showPercent val="0"/>
          <c:showBubbleSize val="0"/>
        </c:dLbls>
        <c:gapWidth val="150"/>
        <c:axId val="330199232"/>
        <c:axId val="33019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6544-4CF9-93DB-FD66AEE85716}"/>
            </c:ext>
          </c:extLst>
        </c:ser>
        <c:dLbls>
          <c:showLegendKey val="0"/>
          <c:showVal val="0"/>
          <c:showCatName val="0"/>
          <c:showSerName val="0"/>
          <c:showPercent val="0"/>
          <c:showBubbleSize val="0"/>
        </c:dLbls>
        <c:marker val="1"/>
        <c:smooth val="0"/>
        <c:axId val="330199232"/>
        <c:axId val="330194528"/>
      </c:lineChart>
      <c:dateAx>
        <c:axId val="330199232"/>
        <c:scaling>
          <c:orientation val="minMax"/>
        </c:scaling>
        <c:delete val="1"/>
        <c:axPos val="b"/>
        <c:numFmt formatCode="ge" sourceLinked="1"/>
        <c:majorTickMark val="none"/>
        <c:minorTickMark val="none"/>
        <c:tickLblPos val="none"/>
        <c:crossAx val="330194528"/>
        <c:crosses val="autoZero"/>
        <c:auto val="1"/>
        <c:lblOffset val="100"/>
        <c:baseTimeUnit val="years"/>
      </c:dateAx>
      <c:valAx>
        <c:axId val="3301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48.67</c:v>
                </c:pt>
                <c:pt idx="1">
                  <c:v>23.64</c:v>
                </c:pt>
                <c:pt idx="2">
                  <c:v>46.01</c:v>
                </c:pt>
                <c:pt idx="3">
                  <c:v>41.4</c:v>
                </c:pt>
                <c:pt idx="4">
                  <c:v>7.83</c:v>
                </c:pt>
              </c:numCache>
            </c:numRef>
          </c:val>
          <c:extLst xmlns:c16r2="http://schemas.microsoft.com/office/drawing/2015/06/chart">
            <c:ext xmlns:c16="http://schemas.microsoft.com/office/drawing/2014/chart" uri="{C3380CC4-5D6E-409C-BE32-E72D297353CC}">
              <c16:uniqueId val="{00000000-0EA4-4F72-8454-641D3F45CD37}"/>
            </c:ext>
          </c:extLst>
        </c:ser>
        <c:dLbls>
          <c:showLegendKey val="0"/>
          <c:showVal val="0"/>
          <c:showCatName val="0"/>
          <c:showSerName val="0"/>
          <c:showPercent val="0"/>
          <c:showBubbleSize val="0"/>
        </c:dLbls>
        <c:gapWidth val="150"/>
        <c:axId val="381949936"/>
        <c:axId val="38194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0EA4-4F72-8454-641D3F45CD37}"/>
            </c:ext>
          </c:extLst>
        </c:ser>
        <c:dLbls>
          <c:showLegendKey val="0"/>
          <c:showVal val="0"/>
          <c:showCatName val="0"/>
          <c:showSerName val="0"/>
          <c:showPercent val="0"/>
          <c:showBubbleSize val="0"/>
        </c:dLbls>
        <c:marker val="1"/>
        <c:smooth val="0"/>
        <c:axId val="381949936"/>
        <c:axId val="381944448"/>
      </c:lineChart>
      <c:dateAx>
        <c:axId val="381949936"/>
        <c:scaling>
          <c:orientation val="minMax"/>
        </c:scaling>
        <c:delete val="1"/>
        <c:axPos val="b"/>
        <c:numFmt formatCode="ge" sourceLinked="1"/>
        <c:majorTickMark val="none"/>
        <c:minorTickMark val="none"/>
        <c:tickLblPos val="none"/>
        <c:crossAx val="381944448"/>
        <c:crosses val="autoZero"/>
        <c:auto val="1"/>
        <c:lblOffset val="100"/>
        <c:baseTimeUnit val="years"/>
      </c:dateAx>
      <c:valAx>
        <c:axId val="3819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4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96.92</c:v>
                </c:pt>
                <c:pt idx="1">
                  <c:v>98.77</c:v>
                </c:pt>
                <c:pt idx="2">
                  <c:v>98.75</c:v>
                </c:pt>
                <c:pt idx="3">
                  <c:v>98.73</c:v>
                </c:pt>
                <c:pt idx="4">
                  <c:v>98.71</c:v>
                </c:pt>
              </c:numCache>
            </c:numRef>
          </c:val>
          <c:extLst xmlns:c16r2="http://schemas.microsoft.com/office/drawing/2015/06/chart">
            <c:ext xmlns:c16="http://schemas.microsoft.com/office/drawing/2014/chart" uri="{C3380CC4-5D6E-409C-BE32-E72D297353CC}">
              <c16:uniqueId val="{00000000-F304-42B3-9C0A-114441643AA8}"/>
            </c:ext>
          </c:extLst>
        </c:ser>
        <c:dLbls>
          <c:showLegendKey val="0"/>
          <c:showVal val="0"/>
          <c:showCatName val="0"/>
          <c:showSerName val="0"/>
          <c:showPercent val="0"/>
          <c:showBubbleSize val="0"/>
        </c:dLbls>
        <c:gapWidth val="150"/>
        <c:axId val="381943664"/>
        <c:axId val="3819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F304-42B3-9C0A-114441643AA8}"/>
            </c:ext>
          </c:extLst>
        </c:ser>
        <c:dLbls>
          <c:showLegendKey val="0"/>
          <c:showVal val="0"/>
          <c:showCatName val="0"/>
          <c:showSerName val="0"/>
          <c:showPercent val="0"/>
          <c:showBubbleSize val="0"/>
        </c:dLbls>
        <c:marker val="1"/>
        <c:smooth val="0"/>
        <c:axId val="381943664"/>
        <c:axId val="381949152"/>
      </c:lineChart>
      <c:dateAx>
        <c:axId val="381943664"/>
        <c:scaling>
          <c:orientation val="minMax"/>
        </c:scaling>
        <c:delete val="1"/>
        <c:axPos val="b"/>
        <c:numFmt formatCode="ge" sourceLinked="1"/>
        <c:majorTickMark val="none"/>
        <c:minorTickMark val="none"/>
        <c:tickLblPos val="none"/>
        <c:crossAx val="381949152"/>
        <c:crosses val="autoZero"/>
        <c:auto val="1"/>
        <c:lblOffset val="100"/>
        <c:baseTimeUnit val="years"/>
      </c:dateAx>
      <c:valAx>
        <c:axId val="3819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100.4</c:v>
                </c:pt>
                <c:pt idx="1">
                  <c:v>111.79</c:v>
                </c:pt>
                <c:pt idx="2">
                  <c:v>117.92</c:v>
                </c:pt>
                <c:pt idx="3">
                  <c:v>117.92</c:v>
                </c:pt>
                <c:pt idx="4">
                  <c:v>123.59</c:v>
                </c:pt>
              </c:numCache>
            </c:numRef>
          </c:val>
          <c:extLst xmlns:c16r2="http://schemas.microsoft.com/office/drawing/2015/06/chart">
            <c:ext xmlns:c16="http://schemas.microsoft.com/office/drawing/2014/chart" uri="{C3380CC4-5D6E-409C-BE32-E72D297353CC}">
              <c16:uniqueId val="{00000000-3134-40CA-99C0-B0556E53D8E8}"/>
            </c:ext>
          </c:extLst>
        </c:ser>
        <c:dLbls>
          <c:showLegendKey val="0"/>
          <c:showVal val="0"/>
          <c:showCatName val="0"/>
          <c:showSerName val="0"/>
          <c:showPercent val="0"/>
          <c:showBubbleSize val="0"/>
        </c:dLbls>
        <c:gapWidth val="150"/>
        <c:axId val="330198056"/>
        <c:axId val="33019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99.08</c:v>
                </c:pt>
                <c:pt idx="1">
                  <c:v>97.28</c:v>
                </c:pt>
                <c:pt idx="2">
                  <c:v>98.49</c:v>
                </c:pt>
                <c:pt idx="3">
                  <c:v>99.09</c:v>
                </c:pt>
                <c:pt idx="4">
                  <c:v>101.36</c:v>
                </c:pt>
              </c:numCache>
            </c:numRef>
          </c:val>
          <c:smooth val="0"/>
          <c:extLst xmlns:c16r2="http://schemas.microsoft.com/office/drawing/2015/06/chart">
            <c:ext xmlns:c16="http://schemas.microsoft.com/office/drawing/2014/chart" uri="{C3380CC4-5D6E-409C-BE32-E72D297353CC}">
              <c16:uniqueId val="{00000001-3134-40CA-99C0-B0556E53D8E8}"/>
            </c:ext>
          </c:extLst>
        </c:ser>
        <c:dLbls>
          <c:showLegendKey val="0"/>
          <c:showVal val="0"/>
          <c:showCatName val="0"/>
          <c:showSerName val="0"/>
          <c:showPercent val="0"/>
          <c:showBubbleSize val="0"/>
        </c:dLbls>
        <c:marker val="1"/>
        <c:smooth val="0"/>
        <c:axId val="330198056"/>
        <c:axId val="330193352"/>
      </c:lineChart>
      <c:dateAx>
        <c:axId val="330198056"/>
        <c:scaling>
          <c:orientation val="minMax"/>
        </c:scaling>
        <c:delete val="1"/>
        <c:axPos val="b"/>
        <c:numFmt formatCode="ge" sourceLinked="1"/>
        <c:majorTickMark val="none"/>
        <c:minorTickMark val="none"/>
        <c:tickLblPos val="none"/>
        <c:crossAx val="330193352"/>
        <c:crosses val="autoZero"/>
        <c:auto val="1"/>
        <c:lblOffset val="100"/>
        <c:baseTimeUnit val="years"/>
      </c:dateAx>
      <c:valAx>
        <c:axId val="33019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11.66</c:v>
                </c:pt>
                <c:pt idx="1">
                  <c:v>14.49</c:v>
                </c:pt>
                <c:pt idx="2">
                  <c:v>17.66</c:v>
                </c:pt>
                <c:pt idx="3">
                  <c:v>20.74</c:v>
                </c:pt>
                <c:pt idx="4">
                  <c:v>23.56</c:v>
                </c:pt>
              </c:numCache>
            </c:numRef>
          </c:val>
          <c:extLst xmlns:c16r2="http://schemas.microsoft.com/office/drawing/2015/06/chart">
            <c:ext xmlns:c16="http://schemas.microsoft.com/office/drawing/2014/chart" uri="{C3380CC4-5D6E-409C-BE32-E72D297353CC}">
              <c16:uniqueId val="{00000000-4557-438C-BB66-AB32CF3DFC27}"/>
            </c:ext>
          </c:extLst>
        </c:ser>
        <c:dLbls>
          <c:showLegendKey val="0"/>
          <c:showVal val="0"/>
          <c:showCatName val="0"/>
          <c:showSerName val="0"/>
          <c:showPercent val="0"/>
          <c:showBubbleSize val="0"/>
        </c:dLbls>
        <c:gapWidth val="150"/>
        <c:axId val="330200016"/>
        <c:axId val="3301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23.85</c:v>
                </c:pt>
                <c:pt idx="1">
                  <c:v>27.17</c:v>
                </c:pt>
                <c:pt idx="2">
                  <c:v>30.22</c:v>
                </c:pt>
                <c:pt idx="3">
                  <c:v>33.380000000000003</c:v>
                </c:pt>
                <c:pt idx="4">
                  <c:v>30.26</c:v>
                </c:pt>
              </c:numCache>
            </c:numRef>
          </c:val>
          <c:smooth val="0"/>
          <c:extLst xmlns:c16r2="http://schemas.microsoft.com/office/drawing/2015/06/chart">
            <c:ext xmlns:c16="http://schemas.microsoft.com/office/drawing/2014/chart" uri="{C3380CC4-5D6E-409C-BE32-E72D297353CC}">
              <c16:uniqueId val="{00000001-4557-438C-BB66-AB32CF3DFC27}"/>
            </c:ext>
          </c:extLst>
        </c:ser>
        <c:dLbls>
          <c:showLegendKey val="0"/>
          <c:showVal val="0"/>
          <c:showCatName val="0"/>
          <c:showSerName val="0"/>
          <c:showPercent val="0"/>
          <c:showBubbleSize val="0"/>
        </c:dLbls>
        <c:marker val="1"/>
        <c:smooth val="0"/>
        <c:axId val="330200016"/>
        <c:axId val="330196096"/>
      </c:lineChart>
      <c:dateAx>
        <c:axId val="330200016"/>
        <c:scaling>
          <c:orientation val="minMax"/>
        </c:scaling>
        <c:delete val="1"/>
        <c:axPos val="b"/>
        <c:numFmt formatCode="ge" sourceLinked="1"/>
        <c:majorTickMark val="none"/>
        <c:minorTickMark val="none"/>
        <c:tickLblPos val="none"/>
        <c:crossAx val="330196096"/>
        <c:crosses val="autoZero"/>
        <c:auto val="1"/>
        <c:lblOffset val="100"/>
        <c:baseTimeUnit val="years"/>
      </c:dateAx>
      <c:valAx>
        <c:axId val="3301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0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51-4C5B-8EB4-B96A2E95540B}"/>
            </c:ext>
          </c:extLst>
        </c:ser>
        <c:dLbls>
          <c:showLegendKey val="0"/>
          <c:showVal val="0"/>
          <c:showCatName val="0"/>
          <c:showSerName val="0"/>
          <c:showPercent val="0"/>
          <c:showBubbleSize val="0"/>
        </c:dLbls>
        <c:gapWidth val="150"/>
        <c:axId val="330197272"/>
        <c:axId val="33019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F51-4C5B-8EB4-B96A2E95540B}"/>
            </c:ext>
          </c:extLst>
        </c:ser>
        <c:dLbls>
          <c:showLegendKey val="0"/>
          <c:showVal val="0"/>
          <c:showCatName val="0"/>
          <c:showSerName val="0"/>
          <c:showPercent val="0"/>
          <c:showBubbleSize val="0"/>
        </c:dLbls>
        <c:marker val="1"/>
        <c:smooth val="0"/>
        <c:axId val="330197272"/>
        <c:axId val="330198448"/>
      </c:lineChart>
      <c:dateAx>
        <c:axId val="330197272"/>
        <c:scaling>
          <c:orientation val="minMax"/>
        </c:scaling>
        <c:delete val="1"/>
        <c:axPos val="b"/>
        <c:numFmt formatCode="ge" sourceLinked="1"/>
        <c:majorTickMark val="none"/>
        <c:minorTickMark val="none"/>
        <c:tickLblPos val="none"/>
        <c:crossAx val="330198448"/>
        <c:crosses val="autoZero"/>
        <c:auto val="1"/>
        <c:lblOffset val="100"/>
        <c:baseTimeUnit val="years"/>
      </c:dateAx>
      <c:valAx>
        <c:axId val="3301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FE-469F-8B12-9D031998F04B}"/>
            </c:ext>
          </c:extLst>
        </c:ser>
        <c:dLbls>
          <c:showLegendKey val="0"/>
          <c:showVal val="0"/>
          <c:showCatName val="0"/>
          <c:showSerName val="0"/>
          <c:showPercent val="0"/>
          <c:showBubbleSize val="0"/>
        </c:dLbls>
        <c:gapWidth val="150"/>
        <c:axId val="381460616"/>
        <c:axId val="38145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221.59</c:v>
                </c:pt>
                <c:pt idx="1">
                  <c:v>244.06</c:v>
                </c:pt>
                <c:pt idx="2">
                  <c:v>294.57</c:v>
                </c:pt>
                <c:pt idx="3">
                  <c:v>295.20999999999998</c:v>
                </c:pt>
                <c:pt idx="4">
                  <c:v>221.05</c:v>
                </c:pt>
              </c:numCache>
            </c:numRef>
          </c:val>
          <c:smooth val="0"/>
          <c:extLst xmlns:c16r2="http://schemas.microsoft.com/office/drawing/2015/06/chart">
            <c:ext xmlns:c16="http://schemas.microsoft.com/office/drawing/2014/chart" uri="{C3380CC4-5D6E-409C-BE32-E72D297353CC}">
              <c16:uniqueId val="{00000001-D2FE-469F-8B12-9D031998F04B}"/>
            </c:ext>
          </c:extLst>
        </c:ser>
        <c:dLbls>
          <c:showLegendKey val="0"/>
          <c:showVal val="0"/>
          <c:showCatName val="0"/>
          <c:showSerName val="0"/>
          <c:showPercent val="0"/>
          <c:showBubbleSize val="0"/>
        </c:dLbls>
        <c:marker val="1"/>
        <c:smooth val="0"/>
        <c:axId val="381460616"/>
        <c:axId val="381453168"/>
      </c:lineChart>
      <c:dateAx>
        <c:axId val="381460616"/>
        <c:scaling>
          <c:orientation val="minMax"/>
        </c:scaling>
        <c:delete val="1"/>
        <c:axPos val="b"/>
        <c:numFmt formatCode="ge" sourceLinked="1"/>
        <c:majorTickMark val="none"/>
        <c:minorTickMark val="none"/>
        <c:tickLblPos val="none"/>
        <c:crossAx val="381453168"/>
        <c:crosses val="autoZero"/>
        <c:auto val="1"/>
        <c:lblOffset val="100"/>
        <c:baseTimeUnit val="years"/>
      </c:dateAx>
      <c:valAx>
        <c:axId val="38145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6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91.97</c:v>
                </c:pt>
                <c:pt idx="1">
                  <c:v>96.14</c:v>
                </c:pt>
                <c:pt idx="2">
                  <c:v>93.22</c:v>
                </c:pt>
                <c:pt idx="3">
                  <c:v>89.78</c:v>
                </c:pt>
                <c:pt idx="4">
                  <c:v>84.5</c:v>
                </c:pt>
              </c:numCache>
            </c:numRef>
          </c:val>
          <c:extLst xmlns:c16r2="http://schemas.microsoft.com/office/drawing/2015/06/chart">
            <c:ext xmlns:c16="http://schemas.microsoft.com/office/drawing/2014/chart" uri="{C3380CC4-5D6E-409C-BE32-E72D297353CC}">
              <c16:uniqueId val="{00000000-6C54-4A01-94C3-3AF745E41839}"/>
            </c:ext>
          </c:extLst>
        </c:ser>
        <c:dLbls>
          <c:showLegendKey val="0"/>
          <c:showVal val="0"/>
          <c:showCatName val="0"/>
          <c:showSerName val="0"/>
          <c:showPercent val="0"/>
          <c:showBubbleSize val="0"/>
        </c:dLbls>
        <c:gapWidth val="150"/>
        <c:axId val="381459832"/>
        <c:axId val="38145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56.86</c:v>
                </c:pt>
                <c:pt idx="1">
                  <c:v>57.91</c:v>
                </c:pt>
                <c:pt idx="2">
                  <c:v>94.41</c:v>
                </c:pt>
                <c:pt idx="3">
                  <c:v>90.89</c:v>
                </c:pt>
                <c:pt idx="4">
                  <c:v>80.95</c:v>
                </c:pt>
              </c:numCache>
            </c:numRef>
          </c:val>
          <c:smooth val="0"/>
          <c:extLst xmlns:c16r2="http://schemas.microsoft.com/office/drawing/2015/06/chart">
            <c:ext xmlns:c16="http://schemas.microsoft.com/office/drawing/2014/chart" uri="{C3380CC4-5D6E-409C-BE32-E72D297353CC}">
              <c16:uniqueId val="{00000001-6C54-4A01-94C3-3AF745E41839}"/>
            </c:ext>
          </c:extLst>
        </c:ser>
        <c:dLbls>
          <c:showLegendKey val="0"/>
          <c:showVal val="0"/>
          <c:showCatName val="0"/>
          <c:showSerName val="0"/>
          <c:showPercent val="0"/>
          <c:showBubbleSize val="0"/>
        </c:dLbls>
        <c:marker val="1"/>
        <c:smooth val="0"/>
        <c:axId val="381459832"/>
        <c:axId val="381456304"/>
      </c:lineChart>
      <c:dateAx>
        <c:axId val="381459832"/>
        <c:scaling>
          <c:orientation val="minMax"/>
        </c:scaling>
        <c:delete val="1"/>
        <c:axPos val="b"/>
        <c:numFmt formatCode="ge" sourceLinked="1"/>
        <c:majorTickMark val="none"/>
        <c:minorTickMark val="none"/>
        <c:tickLblPos val="none"/>
        <c:crossAx val="381456304"/>
        <c:crosses val="autoZero"/>
        <c:auto val="1"/>
        <c:lblOffset val="100"/>
        <c:baseTimeUnit val="years"/>
      </c:dateAx>
      <c:valAx>
        <c:axId val="3814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2143.89</c:v>
                </c:pt>
                <c:pt idx="1">
                  <c:v>2083.4899999999998</c:v>
                </c:pt>
                <c:pt idx="2">
                  <c:v>1807.04</c:v>
                </c:pt>
                <c:pt idx="3">
                  <c:v>1674.82</c:v>
                </c:pt>
                <c:pt idx="4">
                  <c:v>1560.31</c:v>
                </c:pt>
              </c:numCache>
            </c:numRef>
          </c:val>
          <c:extLst xmlns:c16r2="http://schemas.microsoft.com/office/drawing/2015/06/chart">
            <c:ext xmlns:c16="http://schemas.microsoft.com/office/drawing/2014/chart" uri="{C3380CC4-5D6E-409C-BE32-E72D297353CC}">
              <c16:uniqueId val="{00000000-CE49-4E5D-8952-93E9C40D4DBF}"/>
            </c:ext>
          </c:extLst>
        </c:ser>
        <c:dLbls>
          <c:showLegendKey val="0"/>
          <c:showVal val="0"/>
          <c:showCatName val="0"/>
          <c:showSerName val="0"/>
          <c:showPercent val="0"/>
          <c:showBubbleSize val="0"/>
        </c:dLbls>
        <c:gapWidth val="150"/>
        <c:axId val="381454736"/>
        <c:axId val="38145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CE49-4E5D-8952-93E9C40D4DBF}"/>
            </c:ext>
          </c:extLst>
        </c:ser>
        <c:dLbls>
          <c:showLegendKey val="0"/>
          <c:showVal val="0"/>
          <c:showCatName val="0"/>
          <c:showSerName val="0"/>
          <c:showPercent val="0"/>
          <c:showBubbleSize val="0"/>
        </c:dLbls>
        <c:marker val="1"/>
        <c:smooth val="0"/>
        <c:axId val="381454736"/>
        <c:axId val="381457088"/>
      </c:lineChart>
      <c:dateAx>
        <c:axId val="381454736"/>
        <c:scaling>
          <c:orientation val="minMax"/>
        </c:scaling>
        <c:delete val="1"/>
        <c:axPos val="b"/>
        <c:numFmt formatCode="ge" sourceLinked="1"/>
        <c:majorTickMark val="none"/>
        <c:minorTickMark val="none"/>
        <c:tickLblPos val="none"/>
        <c:crossAx val="381457088"/>
        <c:crosses val="autoZero"/>
        <c:auto val="1"/>
        <c:lblOffset val="100"/>
        <c:baseTimeUnit val="years"/>
      </c:dateAx>
      <c:valAx>
        <c:axId val="38145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28.72</c:v>
                </c:pt>
                <c:pt idx="1">
                  <c:v>146.79</c:v>
                </c:pt>
                <c:pt idx="2">
                  <c:v>185.47</c:v>
                </c:pt>
                <c:pt idx="3">
                  <c:v>164.02</c:v>
                </c:pt>
                <c:pt idx="4">
                  <c:v>167.63</c:v>
                </c:pt>
              </c:numCache>
            </c:numRef>
          </c:val>
          <c:extLst xmlns:c16r2="http://schemas.microsoft.com/office/drawing/2015/06/chart">
            <c:ext xmlns:c16="http://schemas.microsoft.com/office/drawing/2014/chart" uri="{C3380CC4-5D6E-409C-BE32-E72D297353CC}">
              <c16:uniqueId val="{00000000-402D-4511-8EE6-2C9A250BF4AA}"/>
            </c:ext>
          </c:extLst>
        </c:ser>
        <c:dLbls>
          <c:showLegendKey val="0"/>
          <c:showVal val="0"/>
          <c:showCatName val="0"/>
          <c:showSerName val="0"/>
          <c:showPercent val="0"/>
          <c:showBubbleSize val="0"/>
        </c:dLbls>
        <c:gapWidth val="150"/>
        <c:axId val="381453560"/>
        <c:axId val="3814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402D-4511-8EE6-2C9A250BF4AA}"/>
            </c:ext>
          </c:extLst>
        </c:ser>
        <c:dLbls>
          <c:showLegendKey val="0"/>
          <c:showVal val="0"/>
          <c:showCatName val="0"/>
          <c:showSerName val="0"/>
          <c:showPercent val="0"/>
          <c:showBubbleSize val="0"/>
        </c:dLbls>
        <c:marker val="1"/>
        <c:smooth val="0"/>
        <c:axId val="381453560"/>
        <c:axId val="381458656"/>
      </c:lineChart>
      <c:dateAx>
        <c:axId val="381453560"/>
        <c:scaling>
          <c:orientation val="minMax"/>
        </c:scaling>
        <c:delete val="1"/>
        <c:axPos val="b"/>
        <c:numFmt formatCode="ge" sourceLinked="1"/>
        <c:majorTickMark val="none"/>
        <c:minorTickMark val="none"/>
        <c:tickLblPos val="none"/>
        <c:crossAx val="381458656"/>
        <c:crosses val="autoZero"/>
        <c:auto val="1"/>
        <c:lblOffset val="100"/>
        <c:baseTimeUnit val="years"/>
      </c:dateAx>
      <c:valAx>
        <c:axId val="3814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443.22</c:v>
                </c:pt>
                <c:pt idx="1">
                  <c:v>87.69</c:v>
                </c:pt>
                <c:pt idx="2">
                  <c:v>74.319999999999993</c:v>
                </c:pt>
                <c:pt idx="3">
                  <c:v>89.5</c:v>
                </c:pt>
                <c:pt idx="4">
                  <c:v>88</c:v>
                </c:pt>
              </c:numCache>
            </c:numRef>
          </c:val>
          <c:extLst xmlns:c16r2="http://schemas.microsoft.com/office/drawing/2015/06/chart">
            <c:ext xmlns:c16="http://schemas.microsoft.com/office/drawing/2014/chart" uri="{C3380CC4-5D6E-409C-BE32-E72D297353CC}">
              <c16:uniqueId val="{00000000-6B0C-43E3-9B8D-83D3004D2224}"/>
            </c:ext>
          </c:extLst>
        </c:ser>
        <c:dLbls>
          <c:showLegendKey val="0"/>
          <c:showVal val="0"/>
          <c:showCatName val="0"/>
          <c:showSerName val="0"/>
          <c:showPercent val="0"/>
          <c:showBubbleSize val="0"/>
        </c:dLbls>
        <c:gapWidth val="150"/>
        <c:axId val="381457480"/>
        <c:axId val="38145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6B0C-43E3-9B8D-83D3004D2224}"/>
            </c:ext>
          </c:extLst>
        </c:ser>
        <c:dLbls>
          <c:showLegendKey val="0"/>
          <c:showVal val="0"/>
          <c:showCatName val="0"/>
          <c:showSerName val="0"/>
          <c:showPercent val="0"/>
          <c:showBubbleSize val="0"/>
        </c:dLbls>
        <c:marker val="1"/>
        <c:smooth val="0"/>
        <c:axId val="381457480"/>
        <c:axId val="381455912"/>
      </c:lineChart>
      <c:dateAx>
        <c:axId val="381457480"/>
        <c:scaling>
          <c:orientation val="minMax"/>
        </c:scaling>
        <c:delete val="1"/>
        <c:axPos val="b"/>
        <c:numFmt formatCode="ge" sourceLinked="1"/>
        <c:majorTickMark val="none"/>
        <c:minorTickMark val="none"/>
        <c:tickLblPos val="none"/>
        <c:crossAx val="381455912"/>
        <c:crosses val="autoZero"/>
        <c:auto val="1"/>
        <c:lblOffset val="100"/>
        <c:baseTimeUnit val="years"/>
      </c:dateAx>
      <c:valAx>
        <c:axId val="38145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11" sqref="B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鳥取市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188286</v>
      </c>
      <c r="AM8" s="50"/>
      <c r="AN8" s="50"/>
      <c r="AO8" s="50"/>
      <c r="AP8" s="50"/>
      <c r="AQ8" s="50"/>
      <c r="AR8" s="50"/>
      <c r="AS8" s="50"/>
      <c r="AT8" s="45">
        <f>データ!T6</f>
        <v>765.31</v>
      </c>
      <c r="AU8" s="45"/>
      <c r="AV8" s="45"/>
      <c r="AW8" s="45"/>
      <c r="AX8" s="45"/>
      <c r="AY8" s="45"/>
      <c r="AZ8" s="45"/>
      <c r="BA8" s="45"/>
      <c r="BB8" s="45">
        <f>データ!U6</f>
        <v>246.03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70.010000000000005</v>
      </c>
      <c r="J10" s="45"/>
      <c r="K10" s="45"/>
      <c r="L10" s="45"/>
      <c r="M10" s="45"/>
      <c r="N10" s="45"/>
      <c r="O10" s="45"/>
      <c r="P10" s="45">
        <f>データ!P6</f>
        <v>0.83</v>
      </c>
      <c r="Q10" s="45"/>
      <c r="R10" s="45"/>
      <c r="S10" s="45"/>
      <c r="T10" s="45"/>
      <c r="U10" s="45"/>
      <c r="V10" s="45"/>
      <c r="W10" s="45">
        <f>データ!Q6</f>
        <v>93.89</v>
      </c>
      <c r="X10" s="45"/>
      <c r="Y10" s="45"/>
      <c r="Z10" s="45"/>
      <c r="AA10" s="45"/>
      <c r="AB10" s="45"/>
      <c r="AC10" s="45"/>
      <c r="AD10" s="50">
        <f>データ!R6</f>
        <v>2717</v>
      </c>
      <c r="AE10" s="50"/>
      <c r="AF10" s="50"/>
      <c r="AG10" s="50"/>
      <c r="AH10" s="50"/>
      <c r="AI10" s="50"/>
      <c r="AJ10" s="50"/>
      <c r="AK10" s="2"/>
      <c r="AL10" s="50">
        <f>データ!V6</f>
        <v>1553</v>
      </c>
      <c r="AM10" s="50"/>
      <c r="AN10" s="50"/>
      <c r="AO10" s="50"/>
      <c r="AP10" s="50"/>
      <c r="AQ10" s="50"/>
      <c r="AR10" s="50"/>
      <c r="AS10" s="50"/>
      <c r="AT10" s="45">
        <f>データ!W6</f>
        <v>0.43</v>
      </c>
      <c r="AU10" s="45"/>
      <c r="AV10" s="45"/>
      <c r="AW10" s="45"/>
      <c r="AX10" s="45"/>
      <c r="AY10" s="45"/>
      <c r="AZ10" s="45"/>
      <c r="BA10" s="45"/>
      <c r="BB10" s="45">
        <f>データ!X6</f>
        <v>3611.63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109</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VVoBvW5dSKZ4qKf4bhlJ62ba0lbWls833La4OEIQEt70dZ435MseU6ojhtYORaRqmJj3FvxQ1GC6UtsmjIaKyQ==" saltValue="huMJtXT3iMpCXC/Nawik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6</v>
      </c>
      <c r="G6" s="33">
        <f t="shared" si="3"/>
        <v>0</v>
      </c>
      <c r="H6" s="33" t="str">
        <f t="shared" si="3"/>
        <v>鳥取県　鳥取市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70.010000000000005</v>
      </c>
      <c r="P6" s="34">
        <f t="shared" si="3"/>
        <v>0.83</v>
      </c>
      <c r="Q6" s="34">
        <f t="shared" si="3"/>
        <v>93.89</v>
      </c>
      <c r="R6" s="34">
        <f t="shared" si="3"/>
        <v>2717</v>
      </c>
      <c r="S6" s="34">
        <f t="shared" si="3"/>
        <v>188286</v>
      </c>
      <c r="T6" s="34">
        <f t="shared" si="3"/>
        <v>765.31</v>
      </c>
      <c r="U6" s="34">
        <f t="shared" si="3"/>
        <v>246.03</v>
      </c>
      <c r="V6" s="34">
        <f t="shared" si="3"/>
        <v>1553</v>
      </c>
      <c r="W6" s="34">
        <f t="shared" si="3"/>
        <v>0.43</v>
      </c>
      <c r="X6" s="34">
        <f t="shared" si="3"/>
        <v>3611.63</v>
      </c>
      <c r="Y6" s="35">
        <f>IF(Y7="",NA(),Y7)</f>
        <v>100.4</v>
      </c>
      <c r="Z6" s="35">
        <f t="shared" ref="Z6:AH6" si="4">IF(Z7="",NA(),Z7)</f>
        <v>111.79</v>
      </c>
      <c r="AA6" s="35">
        <f t="shared" si="4"/>
        <v>117.92</v>
      </c>
      <c r="AB6" s="35">
        <f t="shared" si="4"/>
        <v>117.92</v>
      </c>
      <c r="AC6" s="35">
        <f t="shared" si="4"/>
        <v>123.59</v>
      </c>
      <c r="AD6" s="35">
        <f t="shared" si="4"/>
        <v>99.08</v>
      </c>
      <c r="AE6" s="35">
        <f t="shared" si="4"/>
        <v>97.28</v>
      </c>
      <c r="AF6" s="35">
        <f t="shared" si="4"/>
        <v>98.49</v>
      </c>
      <c r="AG6" s="35">
        <f t="shared" si="4"/>
        <v>99.09</v>
      </c>
      <c r="AH6" s="35">
        <f t="shared" si="4"/>
        <v>101.36</v>
      </c>
      <c r="AI6" s="34" t="str">
        <f>IF(AI7="","",IF(AI7="-","【-】","【"&amp;SUBSTITUTE(TEXT(AI7,"#,##0.00"),"-","△")&amp;"】"))</f>
        <v>【101.27】</v>
      </c>
      <c r="AJ6" s="34">
        <f>IF(AJ7="",NA(),AJ7)</f>
        <v>0</v>
      </c>
      <c r="AK6" s="34">
        <f t="shared" ref="AK6:AS6" si="5">IF(AK7="",NA(),AK7)</f>
        <v>0</v>
      </c>
      <c r="AL6" s="34">
        <f t="shared" si="5"/>
        <v>0</v>
      </c>
      <c r="AM6" s="34">
        <f t="shared" si="5"/>
        <v>0</v>
      </c>
      <c r="AN6" s="34">
        <f t="shared" si="5"/>
        <v>0</v>
      </c>
      <c r="AO6" s="35">
        <f t="shared" si="5"/>
        <v>221.59</v>
      </c>
      <c r="AP6" s="35">
        <f t="shared" si="5"/>
        <v>244.06</v>
      </c>
      <c r="AQ6" s="35">
        <f t="shared" si="5"/>
        <v>294.57</v>
      </c>
      <c r="AR6" s="35">
        <f t="shared" si="5"/>
        <v>295.20999999999998</v>
      </c>
      <c r="AS6" s="35">
        <f t="shared" si="5"/>
        <v>221.05</v>
      </c>
      <c r="AT6" s="34" t="str">
        <f>IF(AT7="","",IF(AT7="-","【-】","【"&amp;SUBSTITUTE(TEXT(AT7,"#,##0.00"),"-","△")&amp;"】"))</f>
        <v>【101.38】</v>
      </c>
      <c r="AU6" s="35">
        <f>IF(AU7="",NA(),AU7)</f>
        <v>91.97</v>
      </c>
      <c r="AV6" s="35">
        <f t="shared" ref="AV6:BD6" si="6">IF(AV7="",NA(),AV7)</f>
        <v>96.14</v>
      </c>
      <c r="AW6" s="35">
        <f t="shared" si="6"/>
        <v>93.22</v>
      </c>
      <c r="AX6" s="35">
        <f t="shared" si="6"/>
        <v>89.78</v>
      </c>
      <c r="AY6" s="35">
        <f t="shared" si="6"/>
        <v>84.5</v>
      </c>
      <c r="AZ6" s="35">
        <f t="shared" si="6"/>
        <v>56.86</v>
      </c>
      <c r="BA6" s="35">
        <f t="shared" si="6"/>
        <v>57.91</v>
      </c>
      <c r="BB6" s="35">
        <f t="shared" si="6"/>
        <v>94.41</v>
      </c>
      <c r="BC6" s="35">
        <f t="shared" si="6"/>
        <v>90.89</v>
      </c>
      <c r="BD6" s="35">
        <f t="shared" si="6"/>
        <v>80.95</v>
      </c>
      <c r="BE6" s="34" t="str">
        <f>IF(BE7="","",IF(BE7="-","【-】","【"&amp;SUBSTITUTE(TEXT(BE7,"#,##0.00"),"-","△")&amp;"】"))</f>
        <v>【65.72】</v>
      </c>
      <c r="BF6" s="35">
        <f>IF(BF7="",NA(),BF7)</f>
        <v>2143.89</v>
      </c>
      <c r="BG6" s="35">
        <f t="shared" ref="BG6:BO6" si="7">IF(BG7="",NA(),BG7)</f>
        <v>2083.4899999999998</v>
      </c>
      <c r="BH6" s="35">
        <f t="shared" si="7"/>
        <v>1807.04</v>
      </c>
      <c r="BI6" s="35">
        <f t="shared" si="7"/>
        <v>1674.82</v>
      </c>
      <c r="BJ6" s="35">
        <f t="shared" si="7"/>
        <v>1560.31</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28.72</v>
      </c>
      <c r="BR6" s="35">
        <f t="shared" ref="BR6:BZ6" si="8">IF(BR7="",NA(),BR7)</f>
        <v>146.79</v>
      </c>
      <c r="BS6" s="35">
        <f t="shared" si="8"/>
        <v>185.47</v>
      </c>
      <c r="BT6" s="35">
        <f t="shared" si="8"/>
        <v>164.02</v>
      </c>
      <c r="BU6" s="35">
        <f t="shared" si="8"/>
        <v>167.63</v>
      </c>
      <c r="BV6" s="35">
        <f t="shared" si="8"/>
        <v>43.66</v>
      </c>
      <c r="BW6" s="35">
        <f t="shared" si="8"/>
        <v>43.13</v>
      </c>
      <c r="BX6" s="35">
        <f t="shared" si="8"/>
        <v>46.26</v>
      </c>
      <c r="BY6" s="35">
        <f t="shared" si="8"/>
        <v>45.81</v>
      </c>
      <c r="BZ6" s="35">
        <f t="shared" si="8"/>
        <v>43.43</v>
      </c>
      <c r="CA6" s="34" t="str">
        <f>IF(CA7="","",IF(CA7="-","【-】","【"&amp;SUBSTITUTE(TEXT(CA7,"#,##0.00"),"-","△")&amp;"】"))</f>
        <v>【45.14】</v>
      </c>
      <c r="CB6" s="35">
        <f>IF(CB7="",NA(),CB7)</f>
        <v>443.22</v>
      </c>
      <c r="CC6" s="35">
        <f t="shared" ref="CC6:CK6" si="9">IF(CC7="",NA(),CC7)</f>
        <v>87.69</v>
      </c>
      <c r="CD6" s="35">
        <f t="shared" si="9"/>
        <v>74.319999999999993</v>
      </c>
      <c r="CE6" s="35">
        <f t="shared" si="9"/>
        <v>89.5</v>
      </c>
      <c r="CF6" s="35">
        <f t="shared" si="9"/>
        <v>88</v>
      </c>
      <c r="CG6" s="35">
        <f t="shared" si="9"/>
        <v>382.09</v>
      </c>
      <c r="CH6" s="35">
        <f t="shared" si="9"/>
        <v>392.03</v>
      </c>
      <c r="CI6" s="35">
        <f t="shared" si="9"/>
        <v>376.4</v>
      </c>
      <c r="CJ6" s="35">
        <f t="shared" si="9"/>
        <v>383.92</v>
      </c>
      <c r="CK6" s="35">
        <f t="shared" si="9"/>
        <v>400.44</v>
      </c>
      <c r="CL6" s="34" t="str">
        <f>IF(CL7="","",IF(CL7="-","【-】","【"&amp;SUBSTITUTE(TEXT(CL7,"#,##0.00"),"-","△")&amp;"】"))</f>
        <v>【377.19】</v>
      </c>
      <c r="CM6" s="35">
        <f>IF(CM7="",NA(),CM7)</f>
        <v>48.67</v>
      </c>
      <c r="CN6" s="35">
        <f t="shared" ref="CN6:CV6" si="10">IF(CN7="",NA(),CN7)</f>
        <v>23.64</v>
      </c>
      <c r="CO6" s="35">
        <f t="shared" si="10"/>
        <v>46.01</v>
      </c>
      <c r="CP6" s="35">
        <f t="shared" si="10"/>
        <v>41.4</v>
      </c>
      <c r="CQ6" s="35">
        <f t="shared" si="10"/>
        <v>7.83</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96.92</v>
      </c>
      <c r="CY6" s="35">
        <f t="shared" ref="CY6:DG6" si="11">IF(CY7="",NA(),CY7)</f>
        <v>98.77</v>
      </c>
      <c r="CZ6" s="35">
        <f t="shared" si="11"/>
        <v>98.75</v>
      </c>
      <c r="DA6" s="35">
        <f t="shared" si="11"/>
        <v>98.73</v>
      </c>
      <c r="DB6" s="35">
        <f t="shared" si="11"/>
        <v>98.71</v>
      </c>
      <c r="DC6" s="35">
        <f t="shared" si="11"/>
        <v>83.95</v>
      </c>
      <c r="DD6" s="35">
        <f t="shared" si="11"/>
        <v>82.92</v>
      </c>
      <c r="DE6" s="35">
        <f t="shared" si="11"/>
        <v>79.989999999999995</v>
      </c>
      <c r="DF6" s="35">
        <f t="shared" si="11"/>
        <v>79.98</v>
      </c>
      <c r="DG6" s="35">
        <f t="shared" si="11"/>
        <v>80.8</v>
      </c>
      <c r="DH6" s="34" t="str">
        <f>IF(DH7="","",IF(DH7="-","【-】","【"&amp;SUBSTITUTE(TEXT(DH7,"#,##0.00"),"-","△")&amp;"】"))</f>
        <v>【80.08】</v>
      </c>
      <c r="DI6" s="35">
        <f>IF(DI7="",NA(),DI7)</f>
        <v>11.66</v>
      </c>
      <c r="DJ6" s="35">
        <f t="shared" ref="DJ6:DR6" si="12">IF(DJ7="",NA(),DJ7)</f>
        <v>14.49</v>
      </c>
      <c r="DK6" s="35">
        <f t="shared" si="12"/>
        <v>17.66</v>
      </c>
      <c r="DL6" s="35">
        <f t="shared" si="12"/>
        <v>20.74</v>
      </c>
      <c r="DM6" s="35">
        <f t="shared" si="12"/>
        <v>23.56</v>
      </c>
      <c r="DN6" s="35">
        <f t="shared" si="12"/>
        <v>23.85</v>
      </c>
      <c r="DO6" s="35">
        <f t="shared" si="12"/>
        <v>27.17</v>
      </c>
      <c r="DP6" s="35">
        <f t="shared" si="12"/>
        <v>30.22</v>
      </c>
      <c r="DQ6" s="35">
        <f t="shared" si="12"/>
        <v>33.380000000000003</v>
      </c>
      <c r="DR6" s="35">
        <f t="shared" si="12"/>
        <v>30.26</v>
      </c>
      <c r="DS6" s="34" t="str">
        <f>IF(DS7="","",IF(DS7="-","【-】","【"&amp;SUBSTITUTE(TEXT(DS7,"#,##0.00"),"-","△")&amp;"】"))</f>
        <v>【27.36】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8" s="36" customFormat="1" x14ac:dyDescent="0.15">
      <c r="A7" s="28"/>
      <c r="B7" s="37">
        <v>2018</v>
      </c>
      <c r="C7" s="37">
        <v>312011</v>
      </c>
      <c r="D7" s="37">
        <v>46</v>
      </c>
      <c r="E7" s="37">
        <v>17</v>
      </c>
      <c r="F7" s="37">
        <v>6</v>
      </c>
      <c r="G7" s="37">
        <v>0</v>
      </c>
      <c r="H7" s="37" t="s">
        <v>96</v>
      </c>
      <c r="I7" s="37" t="s">
        <v>97</v>
      </c>
      <c r="J7" s="37" t="s">
        <v>98</v>
      </c>
      <c r="K7" s="37" t="s">
        <v>99</v>
      </c>
      <c r="L7" s="37" t="s">
        <v>100</v>
      </c>
      <c r="M7" s="37" t="s">
        <v>101</v>
      </c>
      <c r="N7" s="38" t="s">
        <v>102</v>
      </c>
      <c r="O7" s="38">
        <v>70.010000000000005</v>
      </c>
      <c r="P7" s="38">
        <v>0.83</v>
      </c>
      <c r="Q7" s="38">
        <v>93.89</v>
      </c>
      <c r="R7" s="38">
        <v>2717</v>
      </c>
      <c r="S7" s="38">
        <v>188286</v>
      </c>
      <c r="T7" s="38">
        <v>765.31</v>
      </c>
      <c r="U7" s="38">
        <v>246.03</v>
      </c>
      <c r="V7" s="38">
        <v>1553</v>
      </c>
      <c r="W7" s="38">
        <v>0.43</v>
      </c>
      <c r="X7" s="38">
        <v>3611.63</v>
      </c>
      <c r="Y7" s="38">
        <v>100.4</v>
      </c>
      <c r="Z7" s="38">
        <v>111.79</v>
      </c>
      <c r="AA7" s="38">
        <v>117.92</v>
      </c>
      <c r="AB7" s="38">
        <v>117.92</v>
      </c>
      <c r="AC7" s="38">
        <v>123.59</v>
      </c>
      <c r="AD7" s="38">
        <v>99.08</v>
      </c>
      <c r="AE7" s="38">
        <v>97.28</v>
      </c>
      <c r="AF7" s="38">
        <v>98.49</v>
      </c>
      <c r="AG7" s="38">
        <v>99.09</v>
      </c>
      <c r="AH7" s="38">
        <v>101.36</v>
      </c>
      <c r="AI7" s="38">
        <v>101.27</v>
      </c>
      <c r="AJ7" s="38">
        <v>0</v>
      </c>
      <c r="AK7" s="38">
        <v>0</v>
      </c>
      <c r="AL7" s="38">
        <v>0</v>
      </c>
      <c r="AM7" s="38">
        <v>0</v>
      </c>
      <c r="AN7" s="38">
        <v>0</v>
      </c>
      <c r="AO7" s="38">
        <v>221.59</v>
      </c>
      <c r="AP7" s="38">
        <v>244.06</v>
      </c>
      <c r="AQ7" s="38">
        <v>294.57</v>
      </c>
      <c r="AR7" s="38">
        <v>295.20999999999998</v>
      </c>
      <c r="AS7" s="38">
        <v>221.05</v>
      </c>
      <c r="AT7" s="38">
        <v>101.38</v>
      </c>
      <c r="AU7" s="38">
        <v>91.97</v>
      </c>
      <c r="AV7" s="38">
        <v>96.14</v>
      </c>
      <c r="AW7" s="38">
        <v>93.22</v>
      </c>
      <c r="AX7" s="38">
        <v>89.78</v>
      </c>
      <c r="AY7" s="38">
        <v>84.5</v>
      </c>
      <c r="AZ7" s="38">
        <v>56.86</v>
      </c>
      <c r="BA7" s="38">
        <v>57.91</v>
      </c>
      <c r="BB7" s="38">
        <v>94.41</v>
      </c>
      <c r="BC7" s="38">
        <v>90.89</v>
      </c>
      <c r="BD7" s="38">
        <v>80.95</v>
      </c>
      <c r="BE7" s="38">
        <v>65.72</v>
      </c>
      <c r="BF7" s="38">
        <v>2143.89</v>
      </c>
      <c r="BG7" s="38">
        <v>2083.4899999999998</v>
      </c>
      <c r="BH7" s="38">
        <v>1807.04</v>
      </c>
      <c r="BI7" s="38">
        <v>1674.82</v>
      </c>
      <c r="BJ7" s="38">
        <v>1560.31</v>
      </c>
      <c r="BK7" s="38">
        <v>830.5</v>
      </c>
      <c r="BL7" s="38">
        <v>1029.24</v>
      </c>
      <c r="BM7" s="38">
        <v>1063.93</v>
      </c>
      <c r="BN7" s="38">
        <v>1060.8599999999999</v>
      </c>
      <c r="BO7" s="38">
        <v>1006.65</v>
      </c>
      <c r="BP7" s="38">
        <v>973.2</v>
      </c>
      <c r="BQ7" s="38">
        <v>28.72</v>
      </c>
      <c r="BR7" s="38">
        <v>146.79</v>
      </c>
      <c r="BS7" s="38">
        <v>185.47</v>
      </c>
      <c r="BT7" s="38">
        <v>164.02</v>
      </c>
      <c r="BU7" s="38">
        <v>167.63</v>
      </c>
      <c r="BV7" s="38">
        <v>43.66</v>
      </c>
      <c r="BW7" s="38">
        <v>43.13</v>
      </c>
      <c r="BX7" s="38">
        <v>46.26</v>
      </c>
      <c r="BY7" s="38">
        <v>45.81</v>
      </c>
      <c r="BZ7" s="38">
        <v>43.43</v>
      </c>
      <c r="CA7" s="38">
        <v>45.14</v>
      </c>
      <c r="CB7" s="38">
        <v>443.22</v>
      </c>
      <c r="CC7" s="38">
        <v>87.69</v>
      </c>
      <c r="CD7" s="38">
        <v>74.319999999999993</v>
      </c>
      <c r="CE7" s="38">
        <v>89.5</v>
      </c>
      <c r="CF7" s="38">
        <v>88</v>
      </c>
      <c r="CG7" s="38">
        <v>382.09</v>
      </c>
      <c r="CH7" s="38">
        <v>392.03</v>
      </c>
      <c r="CI7" s="38">
        <v>376.4</v>
      </c>
      <c r="CJ7" s="38">
        <v>383.92</v>
      </c>
      <c r="CK7" s="38">
        <v>400.44</v>
      </c>
      <c r="CL7" s="38">
        <v>377.19</v>
      </c>
      <c r="CM7" s="38">
        <v>48.67</v>
      </c>
      <c r="CN7" s="38">
        <v>23.64</v>
      </c>
      <c r="CO7" s="38">
        <v>46.01</v>
      </c>
      <c r="CP7" s="38">
        <v>41.4</v>
      </c>
      <c r="CQ7" s="38">
        <v>7.83</v>
      </c>
      <c r="CR7" s="38">
        <v>39.68</v>
      </c>
      <c r="CS7" s="38">
        <v>35.64</v>
      </c>
      <c r="CT7" s="38">
        <v>33.729999999999997</v>
      </c>
      <c r="CU7" s="38">
        <v>33.21</v>
      </c>
      <c r="CV7" s="38">
        <v>32.229999999999997</v>
      </c>
      <c r="CW7" s="38">
        <v>33.69</v>
      </c>
      <c r="CX7" s="38">
        <v>96.92</v>
      </c>
      <c r="CY7" s="38">
        <v>98.77</v>
      </c>
      <c r="CZ7" s="38">
        <v>98.75</v>
      </c>
      <c r="DA7" s="38">
        <v>98.73</v>
      </c>
      <c r="DB7" s="38">
        <v>98.71</v>
      </c>
      <c r="DC7" s="38">
        <v>83.95</v>
      </c>
      <c r="DD7" s="38">
        <v>82.92</v>
      </c>
      <c r="DE7" s="38">
        <v>79.989999999999995</v>
      </c>
      <c r="DF7" s="38">
        <v>79.98</v>
      </c>
      <c r="DG7" s="38">
        <v>80.8</v>
      </c>
      <c r="DH7" s="38">
        <v>80.08</v>
      </c>
      <c r="DI7" s="38">
        <v>11.66</v>
      </c>
      <c r="DJ7" s="38">
        <v>14.49</v>
      </c>
      <c r="DK7" s="38">
        <v>17.66</v>
      </c>
      <c r="DL7" s="38">
        <v>20.74</v>
      </c>
      <c r="DM7" s="38">
        <v>23.56</v>
      </c>
      <c r="DN7" s="38">
        <v>23.85</v>
      </c>
      <c r="DO7" s="38">
        <v>27.17</v>
      </c>
      <c r="DP7" s="38">
        <v>30.22</v>
      </c>
      <c r="DQ7" s="38">
        <v>33.380000000000003</v>
      </c>
      <c r="DR7" s="38">
        <v>30.26</v>
      </c>
      <c r="DS7" s="38">
        <v>27.36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0.18</v>
      </c>
      <c r="EL7" s="38">
        <v>0.01</v>
      </c>
      <c r="EM7" s="38">
        <v>0.09</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2019-12-05T04:56:06Z</dcterms:created>
  <dcterms:modified xsi:type="dcterms:W3CDTF">2020-02-03T06:25:13Z</dcterms:modified>
  <cp:category/>
</cp:coreProperties>
</file>