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2_米子市\"/>
    </mc:Choice>
  </mc:AlternateContent>
  <workbookProtection workbookAlgorithmName="SHA-512" workbookHashValue="UQ2B9hjSXCWowVK9g22XI/sO6g+fjrzHkEpUY6YlpREYroLotZRuCXrmZL6glkLbWB1qsnoDZoeckLwePqd87Q==" workbookSaltValue="ZjAgwariwiOz6mkYUTFczA==" workbookSpinCount="100000" lockStructure="1"/>
  <bookViews>
    <workbookView xWindow="0" yWindow="0" windowWidth="20490" windowHeight="7455"/>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<sst xmlns="http://schemas.openxmlformats.org/spreadsheetml/2006/main" count="262" uniqueCount="109">
  <si>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</si>
  <si>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</si>
  <si>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</si>
  <si>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</si>
  <si>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</si>
  <si>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</si>
  <si>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</si>
  <si>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</si>
  <si>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</si>
  <si>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</si>
  <si>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</si>
  <si>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</si>
  <si>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</si>
  <si>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</si>
  <si>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</si>
  <si>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</si>
  <si>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</si>
  <si>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</si>
  <si>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</si>
  <si>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</si>
  <si>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</si>
  <si>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</si>
  <si>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</si>
  <si>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</si>
  <si>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</si>
  <si>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</si>
  <si>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</si>
  <si>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</si>
  <si>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</si>
  <si>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</si>
  <si>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</si>
  <si>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</si>
  <si>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</si>
  <si>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</si>
  <si>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</si>
  <si>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</si>
  <si>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</si>
  <si>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</si>
  <si>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</si>
  <si>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</si>
  <si>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</si>
  <si>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</si>
  <si>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</si>
  <si>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</si>
  <si>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</si>
  <si>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</si>
  <si>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</si>
  <si>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</si>
  <si>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</si>
  <si>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</si>
  <si>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</si>
  <si>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</si>
  <si>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</si>
  <si>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</si>
  <si>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</si>
  <si>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</si>
  <si>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</si>
  <si>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</si>
  <si>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</si>
  <si>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</si>
  <si>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</si>
  <si>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</si>
  <si>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</si>
  <si>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</si>
  <si>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</si>
  <si>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</si>
  <si>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</si>
  <si>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</si>
  <si>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</si>
  <si>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</si>
  <si>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</si>
  <si>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</si>
  <si>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</si>
  <si>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</si>
  <si>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</si>
  <si>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</si>
  <si>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</si>
  <si>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</si>
  <si>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</si>
  <si>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</si>
  <si>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</si>
  <si>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</si>
  <si>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</si>
  <si>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</si>
  <si>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</si>
  <si>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</si>
  <si>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</si>
  <si>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</si>
  <si>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</si>
  <si>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</si>
  <si>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312029</t>
  </si>
  <si>
    <t>46</t>
  </si>
  <si>
    <t>02</t>
  </si>
  <si>
    <t>0</t>
  </si>
  <si>
    <t>000</t>
  </si>
  <si>
    <t>鳥取県　米子市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</si>
  <si>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</si>
  <si>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</si>
  <si>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</si>
  <si>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</si>
  <si>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</si>
  <si>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</si>
  <si>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</si>
  <si>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</si>
  <si>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</si>
  <si>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</si>
  <si>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1.経営の健全性効率性については、おおむね類似団体・全国平均よりも良い指標の数値である。これは給水先が、1社のみであるが安定して健全的に事業運営されているからである。米子市工業水道のすべての施設・管路は、一括して約30年前に建設されたもので、同一時期に更新が重なる可能性がある。施設更新を平準化及び計画的かつ効率的に取り組む必要がある。また、それに伴う財源の確保も必要となる。</t>
    <rPh sb="2" eb="4">
      <t>ケイエイ</t>
    </rPh>
    <rPh sb="5" eb="8">
      <t>ケンゼンセイ</t>
    </rPh>
    <rPh sb="8" eb="11">
      <t>コウリツセイ</t>
    </rPh>
    <rPh sb="21" eb="23">
      <t>ルイジ</t>
    </rPh>
    <rPh sb="23" eb="25">
      <t>ダンタイ</t>
    </rPh>
    <rPh sb="26" eb="28">
      <t>ゼンコク</t>
    </rPh>
    <rPh sb="28" eb="30">
      <t>ヘイキン</t>
    </rPh>
    <rPh sb="33" eb="34">
      <t>ヨ</t>
    </rPh>
    <rPh sb="35" eb="37">
      <t>シヒョウ</t>
    </rPh>
    <rPh sb="38" eb="40">
      <t>スウチ</t>
    </rPh>
    <rPh sb="47" eb="49">
      <t>キュウスイ</t>
    </rPh>
    <rPh sb="49" eb="50">
      <t>サキ</t>
    </rPh>
    <rPh sb="53" eb="54">
      <t>シャ</t>
    </rPh>
    <rPh sb="60" eb="62">
      <t>アンテイ</t>
    </rPh>
    <rPh sb="64" eb="66">
      <t>ケンゼン</t>
    </rPh>
    <rPh sb="66" eb="67">
      <t>テキ</t>
    </rPh>
    <rPh sb="68" eb="70">
      <t>ジギョウ</t>
    </rPh>
    <rPh sb="70" eb="72">
      <t>ウンエイ</t>
    </rPh>
    <rPh sb="83" eb="86">
      <t>ヨナゴシ</t>
    </rPh>
    <rPh sb="86" eb="90">
      <t>コウギョウスイドウ</t>
    </rPh>
    <rPh sb="95" eb="97">
      <t>シセツ</t>
    </rPh>
    <rPh sb="98" eb="100">
      <t>カンロ</t>
    </rPh>
    <rPh sb="102" eb="104">
      <t>イッカツ</t>
    </rPh>
    <rPh sb="106" eb="107">
      <t>ヤク</t>
    </rPh>
    <rPh sb="109" eb="111">
      <t>ネンマエ</t>
    </rPh>
    <rPh sb="112" eb="114">
      <t>ケンセツ</t>
    </rPh>
    <rPh sb="121" eb="123">
      <t>ドウイツ</t>
    </rPh>
    <rPh sb="123" eb="125">
      <t>ジキ</t>
    </rPh>
    <rPh sb="126" eb="128">
      <t>コウシン</t>
    </rPh>
    <rPh sb="129" eb="130">
      <t>カサ</t>
    </rPh>
    <rPh sb="132" eb="135">
      <t>カノウセイ</t>
    </rPh>
    <rPh sb="139" eb="141">
      <t>シセツ</t>
    </rPh>
    <rPh sb="141" eb="143">
      <t>コウシン</t>
    </rPh>
    <rPh sb="144" eb="147">
      <t>ヘイジュンカ</t>
    </rPh>
    <rPh sb="147" eb="148">
      <t>オヨ</t>
    </rPh>
    <rPh sb="149" eb="151">
      <t>ケイカク</t>
    </rPh>
    <rPh sb="151" eb="152">
      <t>テキ</t>
    </rPh>
    <rPh sb="154" eb="156">
      <t>コウリツ</t>
    </rPh>
    <rPh sb="156" eb="157">
      <t>テキ</t>
    </rPh>
    <rPh sb="158" eb="159">
      <t>ト</t>
    </rPh>
    <rPh sb="160" eb="161">
      <t>ク</t>
    </rPh>
    <rPh sb="162" eb="164">
      <t>ヒツヨウ</t>
    </rPh>
    <rPh sb="174" eb="175">
      <t>トモナ</t>
    </rPh>
    <rPh sb="176" eb="178">
      <t>ザイゲン</t>
    </rPh>
    <rPh sb="179" eb="181">
      <t>カクホ</t>
    </rPh>
    <rPh sb="182" eb="184">
      <t>ヒツヨウ</t>
    </rPh>
    <phoneticPr fontId="5"/>
  </si>
  <si>
    <t>①有形固定資産減価償却率：施設の更新を順次行う必要がある。費用がかさむ配水池等の更新を見据え、更新計画と財源の確保の計画を立てなければならない。　　　　　　　　　　　　　　　　　　　　　②管路経年化率：法定耐用年数を超えた管路はないが、約20年後に管路は一括して耐用年数を迎えるため、財源の確保が必要となる。　　　　　　　　　③管路更新率：管路更新の実績はないが、計画的に平準化して布設すべきか検討が必要。</t>
    <rPh sb="1" eb="7">
      <t>ユウケイコテイシサン</t>
    </rPh>
    <rPh sb="7" eb="9">
      <t>ゲンカ</t>
    </rPh>
    <rPh sb="9" eb="11">
      <t>ショウキャク</t>
    </rPh>
    <rPh sb="11" eb="12">
      <t>リツ</t>
    </rPh>
    <rPh sb="13" eb="15">
      <t>シセツ</t>
    </rPh>
    <rPh sb="16" eb="18">
      <t>コウシン</t>
    </rPh>
    <rPh sb="19" eb="21">
      <t>ジュウンジ</t>
    </rPh>
    <rPh sb="21" eb="22">
      <t>オコナ</t>
    </rPh>
    <rPh sb="23" eb="25">
      <t>ヒツヨウ</t>
    </rPh>
    <rPh sb="29" eb="31">
      <t>ヒヨウ</t>
    </rPh>
    <rPh sb="35" eb="38">
      <t>ハイスイチ</t>
    </rPh>
    <rPh sb="38" eb="39">
      <t>トウ</t>
    </rPh>
    <rPh sb="40" eb="42">
      <t>コウシン</t>
    </rPh>
    <rPh sb="43" eb="45">
      <t>ミス</t>
    </rPh>
    <rPh sb="47" eb="49">
      <t>コウシン</t>
    </rPh>
    <rPh sb="49" eb="51">
      <t>ケイカク</t>
    </rPh>
    <rPh sb="52" eb="54">
      <t>ザイゲン</t>
    </rPh>
    <rPh sb="55" eb="57">
      <t>カクホ</t>
    </rPh>
    <rPh sb="58" eb="60">
      <t>ケイカク</t>
    </rPh>
    <rPh sb="61" eb="62">
      <t>タ</t>
    </rPh>
    <rPh sb="94" eb="96">
      <t>カンロ</t>
    </rPh>
    <rPh sb="96" eb="98">
      <t>ケイネン</t>
    </rPh>
    <rPh sb="98" eb="99">
      <t>カ</t>
    </rPh>
    <rPh sb="99" eb="100">
      <t>リツ</t>
    </rPh>
    <rPh sb="101" eb="103">
      <t>ホウテイ</t>
    </rPh>
    <rPh sb="103" eb="105">
      <t>タイヨウ</t>
    </rPh>
    <rPh sb="105" eb="107">
      <t>ネンスウ</t>
    </rPh>
    <rPh sb="108" eb="109">
      <t>コ</t>
    </rPh>
    <rPh sb="111" eb="113">
      <t>カンロ</t>
    </rPh>
    <rPh sb="118" eb="119">
      <t>ヤク</t>
    </rPh>
    <rPh sb="121" eb="123">
      <t>ネンゴ</t>
    </rPh>
    <rPh sb="124" eb="126">
      <t>カンロ</t>
    </rPh>
    <rPh sb="127" eb="129">
      <t>イッカツ</t>
    </rPh>
    <rPh sb="131" eb="133">
      <t>タイヨウ</t>
    </rPh>
    <rPh sb="133" eb="135">
      <t>ネンスウ</t>
    </rPh>
    <rPh sb="136" eb="137">
      <t>ムカ</t>
    </rPh>
    <rPh sb="142" eb="144">
      <t>ザイゲン</t>
    </rPh>
    <rPh sb="145" eb="147">
      <t>カクホ</t>
    </rPh>
    <rPh sb="148" eb="150">
      <t>ヒツヨウ</t>
    </rPh>
    <rPh sb="164" eb="166">
      <t>カンロ</t>
    </rPh>
    <rPh sb="166" eb="168">
      <t>コウシン</t>
    </rPh>
    <rPh sb="168" eb="169">
      <t>リツ</t>
    </rPh>
    <rPh sb="170" eb="172">
      <t>カンロ</t>
    </rPh>
    <rPh sb="172" eb="174">
      <t>コウシン</t>
    </rPh>
    <rPh sb="175" eb="177">
      <t>ジッセキ</t>
    </rPh>
    <rPh sb="182" eb="185">
      <t>ケイカクテキ</t>
    </rPh>
    <rPh sb="186" eb="189">
      <t>ヘイジュンカ</t>
    </rPh>
    <rPh sb="191" eb="193">
      <t>フセツ</t>
    </rPh>
    <rPh sb="197" eb="199">
      <t>ケントウ</t>
    </rPh>
    <rPh sb="200" eb="202">
      <t>ヒツヨウ</t>
    </rPh>
    <phoneticPr fontId="5"/>
  </si>
  <si>
    <t xml:space="preserve">①経常収支比率：収支は黒字であり増加傾向にあるが、維持管理費を平準化しさらに安定した収支比率にする必要がある。　　　　　　　　　　　　　　　②累積欠損金：欠損金は発生していない。         ③ 流動比率：類似団体と比較しても高い数値を示している。　　　　　　　　　　　　　　　　　　④企業債残高対給水収益比率：企業債残高はないが、今後も計画的な更新を行わなければならない。　　　　　　　　　　　　　　　　⑤料金回収率：安定して100％を超えているが、さらなる電気料金等費用削減に向けた改善が必要。　　　　　　　　　　　　　　　　　　　　　　⑥給水原価：類似団体と比較すると低い値だが、全国平均に近づくよう費用の抑制が必要。　　　　　　　　⑦施設利用率：高い数値を示しているが、施設能力の維持のための長期的更新が必要である。　　　　　　⑧契約率：給水能力の100％を契約水量としているが、給水能力を増やしさらに契約水量を増やす施設規模の検討が必要である。                                   </t>
    <rPh sb="1" eb="5">
      <t>ケイジョウシュウシ</t>
    </rPh>
    <rPh sb="5" eb="7">
      <t>ヒリツ</t>
    </rPh>
    <rPh sb="8" eb="10">
      <t>シュウシ</t>
    </rPh>
    <rPh sb="11" eb="13">
      <t>クロジ</t>
    </rPh>
    <rPh sb="16" eb="18">
      <t>ゾウカ</t>
    </rPh>
    <rPh sb="18" eb="20">
      <t>ケイコウ</t>
    </rPh>
    <rPh sb="25" eb="27">
      <t>イジ</t>
    </rPh>
    <rPh sb="27" eb="30">
      <t>カンリヒ</t>
    </rPh>
    <rPh sb="31" eb="34">
      <t>ヘイジュンカ</t>
    </rPh>
    <rPh sb="38" eb="40">
      <t>アンテイ</t>
    </rPh>
    <rPh sb="42" eb="44">
      <t>シュウシ</t>
    </rPh>
    <rPh sb="44" eb="46">
      <t>ヒリツ</t>
    </rPh>
    <rPh sb="49" eb="51">
      <t>ヒツヨウ</t>
    </rPh>
    <rPh sb="71" eb="76">
      <t>ルイセキケッソンキン</t>
    </rPh>
    <rPh sb="77" eb="80">
      <t>ケッソンキン</t>
    </rPh>
    <rPh sb="81" eb="83">
      <t>ハッセイ</t>
    </rPh>
    <rPh sb="100" eb="102">
      <t>リュウドウ</t>
    </rPh>
    <rPh sb="102" eb="104">
      <t>ヒリツ</t>
    </rPh>
    <rPh sb="105" eb="109">
      <t>ルイジダンタイ</t>
    </rPh>
    <rPh sb="110" eb="112">
      <t>ヒカク</t>
    </rPh>
    <rPh sb="115" eb="116">
      <t>タカ</t>
    </rPh>
    <rPh sb="117" eb="119">
      <t>スウチ</t>
    </rPh>
    <rPh sb="120" eb="121">
      <t>シメ</t>
    </rPh>
    <rPh sb="145" eb="147">
      <t>キギョウ</t>
    </rPh>
    <rPh sb="147" eb="148">
      <t>サイ</t>
    </rPh>
    <rPh sb="148" eb="149">
      <t>ザン</t>
    </rPh>
    <rPh sb="149" eb="150">
      <t>タカ</t>
    </rPh>
    <rPh sb="150" eb="151">
      <t>タイ</t>
    </rPh>
    <rPh sb="151" eb="153">
      <t>キュウスイ</t>
    </rPh>
    <rPh sb="153" eb="155">
      <t>シュウエキ</t>
    </rPh>
    <rPh sb="155" eb="157">
      <t>ヒリツ</t>
    </rPh>
    <rPh sb="158" eb="160">
      <t>キギョウ</t>
    </rPh>
    <rPh sb="160" eb="161">
      <t>サイ</t>
    </rPh>
    <rPh sb="161" eb="163">
      <t>ザンダカ</t>
    </rPh>
    <rPh sb="168" eb="170">
      <t>コンゴ</t>
    </rPh>
    <rPh sb="171" eb="174">
      <t>ケイカクテキ</t>
    </rPh>
    <rPh sb="175" eb="177">
      <t>コウシン</t>
    </rPh>
    <rPh sb="178" eb="179">
      <t>オコナ</t>
    </rPh>
    <rPh sb="206" eb="210">
      <t>リョウキンカイシュウ</t>
    </rPh>
    <rPh sb="210" eb="211">
      <t>リツ</t>
    </rPh>
    <rPh sb="212" eb="214">
      <t>アンテイ</t>
    </rPh>
    <rPh sb="221" eb="222">
      <t>コ</t>
    </rPh>
    <rPh sb="232" eb="236">
      <t>デンキリョウキン</t>
    </rPh>
    <rPh sb="236" eb="237">
      <t>トウ</t>
    </rPh>
    <rPh sb="237" eb="239">
      <t>ヒヨウ</t>
    </rPh>
    <rPh sb="239" eb="241">
      <t>サクゲン</t>
    </rPh>
    <rPh sb="242" eb="243">
      <t>ム</t>
    </rPh>
    <rPh sb="245" eb="247">
      <t>カイゼン</t>
    </rPh>
    <rPh sb="248" eb="250">
      <t>ヒツヨウ</t>
    </rPh>
    <rPh sb="274" eb="276">
      <t>キュウスイ</t>
    </rPh>
    <rPh sb="276" eb="278">
      <t>ゲンカ</t>
    </rPh>
    <rPh sb="279" eb="281">
      <t>ルイジ</t>
    </rPh>
    <rPh sb="281" eb="283">
      <t>ダンタイ</t>
    </rPh>
    <rPh sb="284" eb="286">
      <t>ヒカク</t>
    </rPh>
    <rPh sb="289" eb="290">
      <t>ヒク</t>
    </rPh>
    <rPh sb="291" eb="292">
      <t>アタイ</t>
    </rPh>
    <rPh sb="295" eb="297">
      <t>ゼンコク</t>
    </rPh>
    <rPh sb="297" eb="299">
      <t>ヘイキン</t>
    </rPh>
    <rPh sb="300" eb="301">
      <t>チカ</t>
    </rPh>
    <rPh sb="305" eb="307">
      <t>ヒヨウ</t>
    </rPh>
    <rPh sb="308" eb="310">
      <t>ヨクセイ</t>
    </rPh>
    <rPh sb="311" eb="313">
      <t>ヒツヨウ</t>
    </rPh>
    <rPh sb="323" eb="325">
      <t>シセツ</t>
    </rPh>
    <rPh sb="325" eb="327">
      <t>リヨウ</t>
    </rPh>
    <rPh sb="327" eb="328">
      <t>リツ</t>
    </rPh>
    <rPh sb="329" eb="330">
      <t>タカ</t>
    </rPh>
    <rPh sb="331" eb="333">
      <t>スウチ</t>
    </rPh>
    <rPh sb="334" eb="335">
      <t>シメ</t>
    </rPh>
    <rPh sb="341" eb="343">
      <t>シセツ</t>
    </rPh>
    <rPh sb="343" eb="345">
      <t>ノウリョク</t>
    </rPh>
    <rPh sb="346" eb="348">
      <t>イジ</t>
    </rPh>
    <rPh sb="352" eb="354">
      <t>チョウキ</t>
    </rPh>
    <rPh sb="354" eb="355">
      <t>テキ</t>
    </rPh>
    <rPh sb="355" eb="357">
      <t>コウシン</t>
    </rPh>
    <rPh sb="358" eb="360">
      <t>ヒツヨウ</t>
    </rPh>
    <rPh sb="371" eb="373">
      <t>ケイヤク</t>
    </rPh>
    <rPh sb="373" eb="374">
      <t>リツ</t>
    </rPh>
    <rPh sb="375" eb="377">
      <t>キュウスイ</t>
    </rPh>
    <rPh sb="377" eb="379">
      <t>ノウリョク</t>
    </rPh>
    <rPh sb="385" eb="387">
      <t>ケイヤク</t>
    </rPh>
    <rPh sb="387" eb="389">
      <t>スイリョウ</t>
    </rPh>
    <rPh sb="396" eb="398">
      <t>キュウスイ</t>
    </rPh>
    <rPh sb="398" eb="400">
      <t>ノウリョク</t>
    </rPh>
    <rPh sb="401" eb="402">
      <t>フ</t>
    </rPh>
    <rPh sb="407" eb="409">
      <t>ケイヤク</t>
    </rPh>
    <rPh sb="409" eb="411">
      <t>スイリョウ</t>
    </rPh>
    <rPh sb="412" eb="413">
      <t>フ</t>
    </rPh>
    <rPh sb="415" eb="417">
      <t>シセツ</t>
    </rPh>
    <rPh sb="417" eb="419">
      <t>キボ</t>
    </rPh>
    <rPh sb="420" eb="422">
      <t>ケントウ</t>
    </rPh>
    <rPh sb="423" eb="42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</si>
</sst>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52.11</c:v>
                </c:pt>
                <c:pt idx="1">
                  <c:v>53</c:v>
                </c:pt>
                <c:pt idx="2">
                  <c:v>53.68</c:v>
                </c:pt>
                <c:pt idx="3">
                  <c:v>56.23</c:v>
                </c:pt>
                <c:pt idx="4">
                  <c:v>58.78</c:v>
                </c:pt>
              </c:numCache>
            </c:numRef>
          </c:val>
          <c:extLst xmlns:c16r2="http://schemas.microsoft.com/office/drawing/2015/06/chart">
            <c:ext xmlns:c16="http://schemas.microsoft.com/office/drawing/2014/chart" uri="{C3380CC4-5D6E-409C-BE32-E72D297353CC}">
              <c16:uniqueId val="{00000000-102D-4E09-9AB0-5437123A98D7}"/>
            </c:ext>
          </c:extLst>
        </c:ser>
        <c:dLbls>
          <c:showLegendKey val="0"/>
          <c:showVal val="0"/>
          <c:showCatName val="0"/>
          <c:showSerName val="0"/>
          <c:showPercent val="0"/>
          <c:showBubbleSize val="0"/>
        </c:dLbls>
        <c:gapWidth val="150"/>
        <c:axId val="321373784"/>
        <c:axId val="32137260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xmlns:c16r2="http://schemas.microsoft.com/office/drawing/2015/06/chart">
            <c:ext xmlns:c16="http://schemas.microsoft.com/office/drawing/2014/chart" uri="{C3380CC4-5D6E-409C-BE32-E72D297353CC}">
              <c16:uniqueId val="{00000001-102D-4E09-9AB0-5437123A98D7}"/>
            </c:ext>
          </c:extLst>
        </c:ser>
        <c:dLbls>
          <c:showLegendKey val="0"/>
          <c:showVal val="0"/>
          <c:showCatName val="0"/>
          <c:showSerName val="0"/>
          <c:showPercent val="0"/>
          <c:showBubbleSize val="0"/>
        </c:dLbls>
        <c:marker val="1"/>
        <c:smooth val="0"/>
        <c:axId val="321373784"/>
        <c:axId val="321372608"/>
      </c:lineChart>
      <c:dateAx>
        <c:axId val="321373784"/>
        <c:scaling>
          <c:orientation val="minMax"/>
        </c:scaling>
        <c:delete val="1"/>
        <c:axPos val="b"/>
        <c:numFmt formatCode="ge" sourceLinked="1"/>
        <c:majorTickMark val="none"/>
        <c:minorTickMark val="none"/>
        <c:tickLblPos val="none"/>
        <c:crossAx val="321372608"/>
        <c:crosses val="autoZero"/>
        <c:auto val="1"/>
        <c:lblOffset val="100"/>
        <c:baseTimeUnit val="years"/>
      </c:dateAx>
      <c:valAx>
        <c:axId val="3213726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13737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58-4CA8-97FD-1D8C185CFE15}"/>
            </c:ext>
          </c:extLst>
        </c:ser>
        <c:dLbls>
          <c:showLegendKey val="0"/>
          <c:showVal val="0"/>
          <c:showCatName val="0"/>
          <c:showSerName val="0"/>
          <c:showPercent val="0"/>
          <c:showBubbleSize val="0"/>
        </c:dLbls>
        <c:gapWidth val="150"/>
        <c:axId val="321371040"/>
        <c:axId val="32137417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xmlns:c16r2="http://schemas.microsoft.com/office/drawing/2015/06/chart">
            <c:ext xmlns:c16="http://schemas.microsoft.com/office/drawing/2014/chart" uri="{C3380CC4-5D6E-409C-BE32-E72D297353CC}">
              <c16:uniqueId val="{00000001-3158-4CA8-97FD-1D8C185CFE15}"/>
            </c:ext>
          </c:extLst>
        </c:ser>
        <c:dLbls>
          <c:showLegendKey val="0"/>
          <c:showVal val="0"/>
          <c:showCatName val="0"/>
          <c:showSerName val="0"/>
          <c:showPercent val="0"/>
          <c:showBubbleSize val="0"/>
        </c:dLbls>
        <c:marker val="1"/>
        <c:smooth val="0"/>
        <c:axId val="321371040"/>
        <c:axId val="321374176"/>
      </c:lineChart>
      <c:dateAx>
        <c:axId val="321371040"/>
        <c:scaling>
          <c:orientation val="minMax"/>
        </c:scaling>
        <c:delete val="1"/>
        <c:axPos val="b"/>
        <c:numFmt formatCode="ge" sourceLinked="1"/>
        <c:majorTickMark val="none"/>
        <c:minorTickMark val="none"/>
        <c:tickLblPos val="none"/>
        <c:crossAx val="321374176"/>
        <c:crosses val="autoZero"/>
        <c:auto val="1"/>
        <c:lblOffset val="100"/>
        <c:baseTimeUnit val="years"/>
      </c:dateAx>
      <c:valAx>
        <c:axId val="3213741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13710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76D-4112-9EF1-F65DC5F581EB}"/>
            </c:ext>
          </c:extLst>
        </c:ser>
        <c:dLbls>
          <c:showLegendKey val="0"/>
          <c:showVal val="0"/>
          <c:showCatName val="0"/>
          <c:showSerName val="0"/>
          <c:showPercent val="0"/>
          <c:showBubbleSize val="0"/>
        </c:dLbls>
        <c:gapWidth val="150"/>
        <c:axId val="321370256"/>
        <c:axId val="32137064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xmlns:c16r2="http://schemas.microsoft.com/office/drawing/2015/06/chart">
            <c:ext xmlns:c16="http://schemas.microsoft.com/office/drawing/2014/chart" uri="{C3380CC4-5D6E-409C-BE32-E72D297353CC}">
              <c16:uniqueId val="{00000001-076D-4112-9EF1-F65DC5F581EB}"/>
            </c:ext>
          </c:extLst>
        </c:ser>
        <c:dLbls>
          <c:showLegendKey val="0"/>
          <c:showVal val="0"/>
          <c:showCatName val="0"/>
          <c:showSerName val="0"/>
          <c:showPercent val="0"/>
          <c:showBubbleSize val="0"/>
        </c:dLbls>
        <c:marker val="1"/>
        <c:smooth val="0"/>
        <c:axId val="321370256"/>
        <c:axId val="321370648"/>
      </c:lineChart>
      <c:dateAx>
        <c:axId val="321370256"/>
        <c:scaling>
          <c:orientation val="minMax"/>
        </c:scaling>
        <c:delete val="1"/>
        <c:axPos val="b"/>
        <c:numFmt formatCode="ge" sourceLinked="1"/>
        <c:majorTickMark val="none"/>
        <c:minorTickMark val="none"/>
        <c:tickLblPos val="none"/>
        <c:crossAx val="321370648"/>
        <c:crosses val="autoZero"/>
        <c:auto val="1"/>
        <c:lblOffset val="100"/>
        <c:baseTimeUnit val="years"/>
      </c:dateAx>
      <c:valAx>
        <c:axId val="3213706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13702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8229.4699999999993</c:v>
                </c:pt>
                <c:pt idx="1">
                  <c:v>8781.0499999999993</c:v>
                </c:pt>
                <c:pt idx="2">
                  <c:v>8703.23</c:v>
                </c:pt>
                <c:pt idx="3">
                  <c:v>8944.02</c:v>
                </c:pt>
                <c:pt idx="4">
                  <c:v>9197.7999999999993</c:v>
                </c:pt>
              </c:numCache>
            </c:numRef>
          </c:val>
          <c:extLst xmlns:c16r2="http://schemas.microsoft.com/office/drawing/2015/06/chart">
            <c:ext xmlns:c16="http://schemas.microsoft.com/office/drawing/2014/chart" uri="{C3380CC4-5D6E-409C-BE32-E72D297353CC}">
              <c16:uniqueId val="{00000000-F489-447A-B208-A4EAFF729066}"/>
            </c:ext>
          </c:extLst>
        </c:ser>
        <c:dLbls>
          <c:showLegendKey val="0"/>
          <c:showVal val="0"/>
          <c:showCatName val="0"/>
          <c:showSerName val="0"/>
          <c:showPercent val="0"/>
          <c:showBubbleSize val="0"/>
        </c:dLbls>
        <c:gapWidth val="150"/>
        <c:axId val="321375744"/>
        <c:axId val="32137613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xmlns:c16r2="http://schemas.microsoft.com/office/drawing/2015/06/chart">
            <c:ext xmlns:c16="http://schemas.microsoft.com/office/drawing/2014/chart" uri="{C3380CC4-5D6E-409C-BE32-E72D297353CC}">
              <c16:uniqueId val="{00000001-F489-447A-B208-A4EAFF729066}"/>
            </c:ext>
          </c:extLst>
        </c:ser>
        <c:dLbls>
          <c:showLegendKey val="0"/>
          <c:showVal val="0"/>
          <c:showCatName val="0"/>
          <c:showSerName val="0"/>
          <c:showPercent val="0"/>
          <c:showBubbleSize val="0"/>
        </c:dLbls>
        <c:marker val="1"/>
        <c:smooth val="0"/>
        <c:axId val="321375744"/>
        <c:axId val="321376136"/>
      </c:lineChart>
      <c:dateAx>
        <c:axId val="321375744"/>
        <c:scaling>
          <c:orientation val="minMax"/>
        </c:scaling>
        <c:delete val="1"/>
        <c:axPos val="b"/>
        <c:numFmt formatCode="ge" sourceLinked="1"/>
        <c:majorTickMark val="none"/>
        <c:minorTickMark val="none"/>
        <c:tickLblPos val="none"/>
        <c:crossAx val="321376136"/>
        <c:crosses val="autoZero"/>
        <c:auto val="1"/>
        <c:lblOffset val="100"/>
        <c:baseTimeUnit val="years"/>
      </c:dateAx>
      <c:valAx>
        <c:axId val="321376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21375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30-4156-8DD6-FB458C434510}"/>
            </c:ext>
          </c:extLst>
        </c:ser>
        <c:dLbls>
          <c:showLegendKey val="0"/>
          <c:showVal val="0"/>
          <c:showCatName val="0"/>
          <c:showSerName val="0"/>
          <c:showPercent val="0"/>
          <c:showBubbleSize val="0"/>
        </c:dLbls>
        <c:gapWidth val="150"/>
        <c:axId val="377871952"/>
        <c:axId val="37787077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xmlns:c16r2="http://schemas.microsoft.com/office/drawing/2015/06/chart">
            <c:ext xmlns:c16="http://schemas.microsoft.com/office/drawing/2014/chart" uri="{C3380CC4-5D6E-409C-BE32-E72D297353CC}">
              <c16:uniqueId val="{00000001-B930-4156-8DD6-FB458C434510}"/>
            </c:ext>
          </c:extLst>
        </c:ser>
        <c:dLbls>
          <c:showLegendKey val="0"/>
          <c:showVal val="0"/>
          <c:showCatName val="0"/>
          <c:showSerName val="0"/>
          <c:showPercent val="0"/>
          <c:showBubbleSize val="0"/>
        </c:dLbls>
        <c:marker val="1"/>
        <c:smooth val="0"/>
        <c:axId val="377871952"/>
        <c:axId val="377870776"/>
      </c:lineChart>
      <c:dateAx>
        <c:axId val="377871952"/>
        <c:scaling>
          <c:orientation val="minMax"/>
        </c:scaling>
        <c:delete val="1"/>
        <c:axPos val="b"/>
        <c:numFmt formatCode="ge" sourceLinked="1"/>
        <c:majorTickMark val="none"/>
        <c:minorTickMark val="none"/>
        <c:tickLblPos val="none"/>
        <c:crossAx val="377870776"/>
        <c:crosses val="autoZero"/>
        <c:auto val="1"/>
        <c:lblOffset val="100"/>
        <c:baseTimeUnit val="years"/>
      </c:dateAx>
      <c:valAx>
        <c:axId val="3778707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871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103.37</c:v>
                </c:pt>
                <c:pt idx="1">
                  <c:v>114.92</c:v>
                </c:pt>
                <c:pt idx="2">
                  <c:v>118.81</c:v>
                </c:pt>
                <c:pt idx="3">
                  <c:v>116.2</c:v>
                </c:pt>
                <c:pt idx="4">
                  <c:v>116.43</c:v>
                </c:pt>
              </c:numCache>
            </c:numRef>
          </c:val>
          <c:extLst xmlns:c16r2="http://schemas.microsoft.com/office/drawing/2015/06/chart">
            <c:ext xmlns:c16="http://schemas.microsoft.com/office/drawing/2014/chart" uri="{C3380CC4-5D6E-409C-BE32-E72D297353CC}">
              <c16:uniqueId val="{00000000-BFEA-46FF-A704-E81EB1F4CC40}"/>
            </c:ext>
          </c:extLst>
        </c:ser>
        <c:dLbls>
          <c:showLegendKey val="0"/>
          <c:showVal val="0"/>
          <c:showCatName val="0"/>
          <c:showSerName val="0"/>
          <c:showPercent val="0"/>
          <c:showBubbleSize val="0"/>
        </c:dLbls>
        <c:gapWidth val="150"/>
        <c:axId val="377869992"/>
        <c:axId val="377873520"/>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xmlns:c16r2="http://schemas.microsoft.com/office/drawing/2015/06/chart">
            <c:ext xmlns:c16="http://schemas.microsoft.com/office/drawing/2014/chart" uri="{C3380CC4-5D6E-409C-BE32-E72D297353CC}">
              <c16:uniqueId val="{00000001-BFEA-46FF-A704-E81EB1F4CC40}"/>
            </c:ext>
          </c:extLst>
        </c:ser>
        <c:dLbls>
          <c:showLegendKey val="0"/>
          <c:showVal val="0"/>
          <c:showCatName val="0"/>
          <c:showSerName val="0"/>
          <c:showPercent val="0"/>
          <c:showBubbleSize val="0"/>
        </c:dLbls>
        <c:marker val="1"/>
        <c:smooth val="0"/>
        <c:axId val="377869992"/>
        <c:axId val="377873520"/>
      </c:lineChart>
      <c:dateAx>
        <c:axId val="377869992"/>
        <c:scaling>
          <c:orientation val="minMax"/>
        </c:scaling>
        <c:delete val="1"/>
        <c:axPos val="b"/>
        <c:numFmt formatCode="ge" sourceLinked="1"/>
        <c:majorTickMark val="none"/>
        <c:minorTickMark val="none"/>
        <c:tickLblPos val="none"/>
        <c:crossAx val="377873520"/>
        <c:crosses val="autoZero"/>
        <c:auto val="1"/>
        <c:lblOffset val="100"/>
        <c:baseTimeUnit val="years"/>
      </c:dateAx>
      <c:valAx>
        <c:axId val="377873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869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27.09</c:v>
                </c:pt>
                <c:pt idx="1">
                  <c:v>24.36</c:v>
                </c:pt>
                <c:pt idx="2">
                  <c:v>23.5</c:v>
                </c:pt>
                <c:pt idx="3">
                  <c:v>24.09</c:v>
                </c:pt>
                <c:pt idx="4">
                  <c:v>27.94</c:v>
                </c:pt>
              </c:numCache>
            </c:numRef>
          </c:val>
          <c:extLst xmlns:c16r2="http://schemas.microsoft.com/office/drawing/2015/06/chart">
            <c:ext xmlns:c16="http://schemas.microsoft.com/office/drawing/2014/chart" uri="{C3380CC4-5D6E-409C-BE32-E72D297353CC}">
              <c16:uniqueId val="{00000000-0D49-4AF7-8AF2-D9891C65F5A3}"/>
            </c:ext>
          </c:extLst>
        </c:ser>
        <c:dLbls>
          <c:showLegendKey val="0"/>
          <c:showVal val="0"/>
          <c:showCatName val="0"/>
          <c:showSerName val="0"/>
          <c:showPercent val="0"/>
          <c:showBubbleSize val="0"/>
        </c:dLbls>
        <c:gapWidth val="150"/>
        <c:axId val="377872736"/>
        <c:axId val="3778684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xmlns:c16r2="http://schemas.microsoft.com/office/drawing/2015/06/chart">
            <c:ext xmlns:c16="http://schemas.microsoft.com/office/drawing/2014/chart" uri="{C3380CC4-5D6E-409C-BE32-E72D297353CC}">
              <c16:uniqueId val="{00000001-0D49-4AF7-8AF2-D9891C65F5A3}"/>
            </c:ext>
          </c:extLst>
        </c:ser>
        <c:dLbls>
          <c:showLegendKey val="0"/>
          <c:showVal val="0"/>
          <c:showCatName val="0"/>
          <c:showSerName val="0"/>
          <c:showPercent val="0"/>
          <c:showBubbleSize val="0"/>
        </c:dLbls>
        <c:marker val="1"/>
        <c:smooth val="0"/>
        <c:axId val="377872736"/>
        <c:axId val="377868424"/>
      </c:lineChart>
      <c:dateAx>
        <c:axId val="377872736"/>
        <c:scaling>
          <c:orientation val="minMax"/>
        </c:scaling>
        <c:delete val="1"/>
        <c:axPos val="b"/>
        <c:numFmt formatCode="ge" sourceLinked="1"/>
        <c:majorTickMark val="none"/>
        <c:minorTickMark val="none"/>
        <c:tickLblPos val="none"/>
        <c:crossAx val="377868424"/>
        <c:crosses val="autoZero"/>
        <c:auto val="1"/>
        <c:lblOffset val="100"/>
        <c:baseTimeUnit val="years"/>
      </c:dateAx>
      <c:valAx>
        <c:axId val="377868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8727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88.89</c:v>
                </c:pt>
                <c:pt idx="1">
                  <c:v>88.53</c:v>
                </c:pt>
                <c:pt idx="2">
                  <c:v>92.53</c:v>
                </c:pt>
                <c:pt idx="3">
                  <c:v>91.42</c:v>
                </c:pt>
                <c:pt idx="4">
                  <c:v>86.11</c:v>
                </c:pt>
              </c:numCache>
            </c:numRef>
          </c:val>
          <c:extLst xmlns:c16r2="http://schemas.microsoft.com/office/drawing/2015/06/chart">
            <c:ext xmlns:c16="http://schemas.microsoft.com/office/drawing/2014/chart" uri="{C3380CC4-5D6E-409C-BE32-E72D297353CC}">
              <c16:uniqueId val="{00000000-0CC2-4F87-AC37-1B8484BE623E}"/>
            </c:ext>
          </c:extLst>
        </c:ser>
        <c:dLbls>
          <c:showLegendKey val="0"/>
          <c:showVal val="0"/>
          <c:showCatName val="0"/>
          <c:showSerName val="0"/>
          <c:showPercent val="0"/>
          <c:showBubbleSize val="0"/>
        </c:dLbls>
        <c:gapWidth val="150"/>
        <c:axId val="377868816"/>
        <c:axId val="37787312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xmlns:c16r2="http://schemas.microsoft.com/office/drawing/2015/06/chart">
            <c:ext xmlns:c16="http://schemas.microsoft.com/office/drawing/2014/chart" uri="{C3380CC4-5D6E-409C-BE32-E72D297353CC}">
              <c16:uniqueId val="{00000001-0CC2-4F87-AC37-1B8484BE623E}"/>
            </c:ext>
          </c:extLst>
        </c:ser>
        <c:dLbls>
          <c:showLegendKey val="0"/>
          <c:showVal val="0"/>
          <c:showCatName val="0"/>
          <c:showSerName val="0"/>
          <c:showPercent val="0"/>
          <c:showBubbleSize val="0"/>
        </c:dLbls>
        <c:marker val="1"/>
        <c:smooth val="0"/>
        <c:axId val="377868816"/>
        <c:axId val="377873128"/>
      </c:lineChart>
      <c:dateAx>
        <c:axId val="377868816"/>
        <c:scaling>
          <c:orientation val="minMax"/>
        </c:scaling>
        <c:delete val="1"/>
        <c:axPos val="b"/>
        <c:numFmt formatCode="ge" sourceLinked="1"/>
        <c:majorTickMark val="none"/>
        <c:minorTickMark val="none"/>
        <c:tickLblPos val="none"/>
        <c:crossAx val="377873128"/>
        <c:crosses val="autoZero"/>
        <c:auto val="1"/>
        <c:lblOffset val="100"/>
        <c:baseTimeUnit val="years"/>
      </c:dateAx>
      <c:valAx>
        <c:axId val="3778731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8688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94.74</c:v>
                </c:pt>
                <c:pt idx="1">
                  <c:v>94.74</c:v>
                </c:pt>
                <c:pt idx="2">
                  <c:v>94.74</c:v>
                </c:pt>
                <c:pt idx="3">
                  <c:v>100</c:v>
                </c:pt>
                <c:pt idx="4">
                  <c:v>100</c:v>
                </c:pt>
              </c:numCache>
            </c:numRef>
          </c:val>
          <c:extLst xmlns:c16r2="http://schemas.microsoft.com/office/drawing/2015/06/chart">
            <c:ext xmlns:c16="http://schemas.microsoft.com/office/drawing/2014/chart" uri="{C3380CC4-5D6E-409C-BE32-E72D297353CC}">
              <c16:uniqueId val="{00000000-55E0-4F17-9849-3F9F52B0B476}"/>
            </c:ext>
          </c:extLst>
        </c:ser>
        <c:dLbls>
          <c:showLegendKey val="0"/>
          <c:showVal val="0"/>
          <c:showCatName val="0"/>
          <c:showSerName val="0"/>
          <c:showPercent val="0"/>
          <c:showBubbleSize val="0"/>
        </c:dLbls>
        <c:gapWidth val="150"/>
        <c:axId val="377874304"/>
        <c:axId val="377869600"/>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xmlns:c16r2="http://schemas.microsoft.com/office/drawing/2015/06/chart">
            <c:ext xmlns:c16="http://schemas.microsoft.com/office/drawing/2014/chart" uri="{C3380CC4-5D6E-409C-BE32-E72D297353CC}">
              <c16:uniqueId val="{00000001-55E0-4F17-9849-3F9F52B0B476}"/>
            </c:ext>
          </c:extLst>
        </c:ser>
        <c:dLbls>
          <c:showLegendKey val="0"/>
          <c:showVal val="0"/>
          <c:showCatName val="0"/>
          <c:showSerName val="0"/>
          <c:showPercent val="0"/>
          <c:showBubbleSize val="0"/>
        </c:dLbls>
        <c:marker val="1"/>
        <c:smooth val="0"/>
        <c:axId val="377874304"/>
        <c:axId val="377869600"/>
      </c:lineChart>
      <c:dateAx>
        <c:axId val="377874304"/>
        <c:scaling>
          <c:orientation val="minMax"/>
        </c:scaling>
        <c:delete val="1"/>
        <c:axPos val="b"/>
        <c:numFmt formatCode="ge" sourceLinked="1"/>
        <c:majorTickMark val="none"/>
        <c:minorTickMark val="none"/>
        <c:tickLblPos val="none"/>
        <c:crossAx val="377869600"/>
        <c:crosses val="autoZero"/>
        <c:auto val="1"/>
        <c:lblOffset val="100"/>
        <c:baseTimeUnit val="years"/>
      </c:dateAx>
      <c:valAx>
        <c:axId val="377869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8743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4D-4984-BE15-79F9B3150B9C}"/>
            </c:ext>
          </c:extLst>
        </c:ser>
        <c:dLbls>
          <c:showLegendKey val="0"/>
          <c:showVal val="0"/>
          <c:showCatName val="0"/>
          <c:showSerName val="0"/>
          <c:showPercent val="0"/>
          <c:showBubbleSize val="0"/>
        </c:dLbls>
        <c:gapWidth val="150"/>
        <c:axId val="377872344"/>
        <c:axId val="37787548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xmlns:c16r2="http://schemas.microsoft.com/office/drawing/2015/06/chart">
            <c:ext xmlns:c16="http://schemas.microsoft.com/office/drawing/2014/chart" uri="{C3380CC4-5D6E-409C-BE32-E72D297353CC}">
              <c16:uniqueId val="{00000001-064D-4984-BE15-79F9B3150B9C}"/>
            </c:ext>
          </c:extLst>
        </c:ser>
        <c:dLbls>
          <c:showLegendKey val="0"/>
          <c:showVal val="0"/>
          <c:showCatName val="0"/>
          <c:showSerName val="0"/>
          <c:showPercent val="0"/>
          <c:showBubbleSize val="0"/>
        </c:dLbls>
        <c:marker val="1"/>
        <c:smooth val="0"/>
        <c:axId val="377872344"/>
        <c:axId val="377875480"/>
      </c:lineChart>
      <c:dateAx>
        <c:axId val="377872344"/>
        <c:scaling>
          <c:orientation val="minMax"/>
        </c:scaling>
        <c:delete val="1"/>
        <c:axPos val="b"/>
        <c:numFmt formatCode="ge" sourceLinked="1"/>
        <c:majorTickMark val="none"/>
        <c:minorTickMark val="none"/>
        <c:tickLblPos val="none"/>
        <c:crossAx val="377875480"/>
        <c:crosses val="autoZero"/>
        <c:auto val="1"/>
        <c:lblOffset val="100"/>
        <c:baseTimeUnit val="years"/>
      </c:dateAx>
      <c:valAx>
        <c:axId val="3778754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8723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105.95</c:v>
                </c:pt>
                <c:pt idx="1">
                  <c:v>115.98</c:v>
                </c:pt>
                <c:pt idx="2">
                  <c:v>119.15</c:v>
                </c:pt>
                <c:pt idx="3">
                  <c:v>118.04</c:v>
                </c:pt>
                <c:pt idx="4">
                  <c:v>121.24</c:v>
                </c:pt>
              </c:numCache>
            </c:numRef>
          </c:val>
          <c:extLst xmlns:c16r2="http://schemas.microsoft.com/office/drawing/2015/06/chart">
            <c:ext xmlns:c16="http://schemas.microsoft.com/office/drawing/2014/chart" uri="{C3380CC4-5D6E-409C-BE32-E72D297353CC}">
              <c16:uniqueId val="{00000000-9F8E-4440-AD80-9B0B5045AF50}"/>
            </c:ext>
          </c:extLst>
        </c:ser>
        <c:dLbls>
          <c:showLegendKey val="0"/>
          <c:showVal val="0"/>
          <c:showCatName val="0"/>
          <c:showSerName val="0"/>
          <c:showPercent val="0"/>
          <c:showBubbleSize val="0"/>
        </c:dLbls>
        <c:gapWidth val="150"/>
        <c:axId val="377870384"/>
        <c:axId val="37787156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xmlns:c16r2="http://schemas.microsoft.com/office/drawing/2015/06/chart">
            <c:ext xmlns:c16="http://schemas.microsoft.com/office/drawing/2014/chart" uri="{C3380CC4-5D6E-409C-BE32-E72D297353CC}">
              <c16:uniqueId val="{00000001-9F8E-4440-AD80-9B0B5045AF50}"/>
            </c:ext>
          </c:extLst>
        </c:ser>
        <c:dLbls>
          <c:showLegendKey val="0"/>
          <c:showVal val="0"/>
          <c:showCatName val="0"/>
          <c:showSerName val="0"/>
          <c:showPercent val="0"/>
          <c:showBubbleSize val="0"/>
        </c:dLbls>
        <c:marker val="1"/>
        <c:smooth val="0"/>
        <c:axId val="377870384"/>
        <c:axId val="377871560"/>
      </c:lineChart>
      <c:dateAx>
        <c:axId val="377870384"/>
        <c:scaling>
          <c:orientation val="minMax"/>
        </c:scaling>
        <c:delete val="1"/>
        <c:axPos val="b"/>
        <c:numFmt formatCode="ge" sourceLinked="1"/>
        <c:majorTickMark val="none"/>
        <c:minorTickMark val="none"/>
        <c:tickLblPos val="none"/>
        <c:crossAx val="377871560"/>
        <c:crosses val="autoZero"/>
        <c:auto val="1"/>
        <c:lblOffset val="100"/>
        <c:baseTimeUnit val="years"/>
      </c:dateAx>
      <c:valAx>
        <c:axId val="3778715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778703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90" zoomScaleNormal="90" workbookViewId="0">
      <selection activeCell="N12" sqref="N12"/>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c r="A5" s="2"/>
      <c r="B5" s="69" t="str">
        <f>データ!H7</f>
        <v>鳥取県　米子市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1900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極小規模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1636</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97.5</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1</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1900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自治体職員</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108</v>
      </c>
      <c r="SN16" s="110"/>
      <c r="SO16" s="110"/>
      <c r="SP16" s="110"/>
      <c r="SQ16" s="110"/>
      <c r="SR16" s="110"/>
      <c r="SS16" s="110"/>
      <c r="ST16" s="110"/>
      <c r="SU16" s="110"/>
      <c r="SV16" s="110"/>
      <c r="SW16" s="110"/>
      <c r="SX16" s="110"/>
      <c r="SY16" s="110"/>
      <c r="SZ16" s="110"/>
      <c r="TA16" s="111"/>
    </row>
    <row r="17" spans="1:521" ht="13.5" customHeight="1">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105.95</v>
      </c>
      <c r="Y32" s="128"/>
      <c r="Z32" s="128"/>
      <c r="AA32" s="128"/>
      <c r="AB32" s="128"/>
      <c r="AC32" s="128"/>
      <c r="AD32" s="128"/>
      <c r="AE32" s="128"/>
      <c r="AF32" s="128"/>
      <c r="AG32" s="128"/>
      <c r="AH32" s="128"/>
      <c r="AI32" s="128"/>
      <c r="AJ32" s="128"/>
      <c r="AK32" s="128"/>
      <c r="AL32" s="128"/>
      <c r="AM32" s="128"/>
      <c r="AN32" s="128"/>
      <c r="AO32" s="128"/>
      <c r="AP32" s="128"/>
      <c r="AQ32" s="129"/>
      <c r="AR32" s="127">
        <f>データ!U6</f>
        <v>115.98</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119.15</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118.04</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121.24</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8229.4699999999993</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8781.0499999999993</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8703.23</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8944.02</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9197.7999999999993</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117.77</v>
      </c>
      <c r="Y33" s="128"/>
      <c r="Z33" s="128"/>
      <c r="AA33" s="128"/>
      <c r="AB33" s="128"/>
      <c r="AC33" s="128"/>
      <c r="AD33" s="128"/>
      <c r="AE33" s="128"/>
      <c r="AF33" s="128"/>
      <c r="AG33" s="128"/>
      <c r="AH33" s="128"/>
      <c r="AI33" s="128"/>
      <c r="AJ33" s="128"/>
      <c r="AK33" s="128"/>
      <c r="AL33" s="128"/>
      <c r="AM33" s="128"/>
      <c r="AN33" s="128"/>
      <c r="AO33" s="128"/>
      <c r="AP33" s="128"/>
      <c r="AQ33" s="129"/>
      <c r="AR33" s="127">
        <f>データ!Z6</f>
        <v>118.03</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120</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113.67</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110.79</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102.41</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101.87</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115.82</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118.97</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121.15</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797.95</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742.59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549.77</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730.25</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868.31</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446.61</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430.97</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536.28</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514.66</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504.81</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107</v>
      </c>
      <c r="SN48" s="110"/>
      <c r="SO48" s="110"/>
      <c r="SP48" s="110"/>
      <c r="SQ48" s="110"/>
      <c r="SR48" s="110"/>
      <c r="SS48" s="110"/>
      <c r="ST48" s="110"/>
      <c r="SU48" s="110"/>
      <c r="SV48" s="110"/>
      <c r="SW48" s="110"/>
      <c r="SX48" s="110"/>
      <c r="SY48" s="110"/>
      <c r="SZ48" s="110"/>
      <c r="TA48" s="111"/>
    </row>
    <row r="49" spans="1:521" ht="13.5" customHeight="1">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103.37</v>
      </c>
      <c r="Y55" s="128"/>
      <c r="Z55" s="128"/>
      <c r="AA55" s="128"/>
      <c r="AB55" s="128"/>
      <c r="AC55" s="128"/>
      <c r="AD55" s="128"/>
      <c r="AE55" s="128"/>
      <c r="AF55" s="128"/>
      <c r="AG55" s="128"/>
      <c r="AH55" s="128"/>
      <c r="AI55" s="128"/>
      <c r="AJ55" s="128"/>
      <c r="AK55" s="128"/>
      <c r="AL55" s="128"/>
      <c r="AM55" s="128"/>
      <c r="AN55" s="128"/>
      <c r="AO55" s="128"/>
      <c r="AP55" s="128"/>
      <c r="AQ55" s="129"/>
      <c r="AR55" s="127">
        <f>データ!BM6</f>
        <v>114.92</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118.81</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116.2</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116.43</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27.09</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24.36</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23.5</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24.09</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27.94</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88.89</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88.53</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92.53</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91.42</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86.11</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94.74</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94.74</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94.74</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100</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100</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91.03</v>
      </c>
      <c r="Y56" s="128"/>
      <c r="Z56" s="128"/>
      <c r="AA56" s="128"/>
      <c r="AB56" s="128"/>
      <c r="AC56" s="128"/>
      <c r="AD56" s="128"/>
      <c r="AE56" s="128"/>
      <c r="AF56" s="128"/>
      <c r="AG56" s="128"/>
      <c r="AH56" s="128"/>
      <c r="AI56" s="128"/>
      <c r="AJ56" s="128"/>
      <c r="AK56" s="128"/>
      <c r="AL56" s="128"/>
      <c r="AM56" s="128"/>
      <c r="AN56" s="128"/>
      <c r="AO56" s="128"/>
      <c r="AP56" s="128"/>
      <c r="AQ56" s="129"/>
      <c r="AR56" s="127">
        <f>データ!BR6</f>
        <v>100.16</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100.54</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95.99</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94.91</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45.86</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42.5</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42.19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44.55</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47.36</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35.78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35.909999999999997</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35.54</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35.24</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35.22</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52.6</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52.54</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50.81</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50.28</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51.42</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09" t="s">
        <v>106</v>
      </c>
      <c r="SN68" s="110"/>
      <c r="SO68" s="110"/>
      <c r="SP68" s="110"/>
      <c r="SQ68" s="110"/>
      <c r="SR68" s="110"/>
      <c r="SS68" s="110"/>
      <c r="ST68" s="110"/>
      <c r="SU68" s="110"/>
      <c r="SV68" s="110"/>
      <c r="SW68" s="110"/>
      <c r="SX68" s="110"/>
      <c r="SY68" s="110"/>
      <c r="SZ68" s="110"/>
      <c r="TA68" s="111"/>
    </row>
    <row r="69" spans="1:521" ht="13.5" customHeight="1">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09"/>
      <c r="SN69" s="110"/>
      <c r="SO69" s="110"/>
      <c r="SP69" s="110"/>
      <c r="SQ69" s="110"/>
      <c r="SR69" s="110"/>
      <c r="SS69" s="110"/>
      <c r="ST69" s="110"/>
      <c r="SU69" s="110"/>
      <c r="SV69" s="110"/>
      <c r="SW69" s="110"/>
      <c r="SX69" s="110"/>
      <c r="SY69" s="110"/>
      <c r="SZ69" s="110"/>
      <c r="TA69" s="111"/>
    </row>
    <row r="70" spans="1:521" ht="13.5" customHeight="1">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09"/>
      <c r="SN70" s="110"/>
      <c r="SO70" s="110"/>
      <c r="SP70" s="110"/>
      <c r="SQ70" s="110"/>
      <c r="SR70" s="110"/>
      <c r="SS70" s="110"/>
      <c r="ST70" s="110"/>
      <c r="SU70" s="110"/>
      <c r="SV70" s="110"/>
      <c r="SW70" s="110"/>
      <c r="SX70" s="110"/>
      <c r="SY70" s="110"/>
      <c r="SZ70" s="110"/>
      <c r="TA70" s="111"/>
    </row>
    <row r="71" spans="1:521" ht="13.5" customHeight="1">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09"/>
      <c r="SN71" s="110"/>
      <c r="SO71" s="110"/>
      <c r="SP71" s="110"/>
      <c r="SQ71" s="110"/>
      <c r="SR71" s="110"/>
      <c r="SS71" s="110"/>
      <c r="ST71" s="110"/>
      <c r="SU71" s="110"/>
      <c r="SV71" s="110"/>
      <c r="SW71" s="110"/>
      <c r="SX71" s="110"/>
      <c r="SY71" s="110"/>
      <c r="SZ71" s="110"/>
      <c r="TA71" s="111"/>
    </row>
    <row r="72" spans="1:521" ht="13.5" customHeight="1">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09"/>
      <c r="SN72" s="110"/>
      <c r="SO72" s="110"/>
      <c r="SP72" s="110"/>
      <c r="SQ72" s="110"/>
      <c r="SR72" s="110"/>
      <c r="SS72" s="110"/>
      <c r="ST72" s="110"/>
      <c r="SU72" s="110"/>
      <c r="SV72" s="110"/>
      <c r="SW72" s="110"/>
      <c r="SX72" s="110"/>
      <c r="SY72" s="110"/>
      <c r="SZ72" s="110"/>
      <c r="TA72" s="111"/>
    </row>
    <row r="73" spans="1:521" ht="13.5" customHeight="1">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09"/>
      <c r="SN73" s="110"/>
      <c r="SO73" s="110"/>
      <c r="SP73" s="110"/>
      <c r="SQ73" s="110"/>
      <c r="SR73" s="110"/>
      <c r="SS73" s="110"/>
      <c r="ST73" s="110"/>
      <c r="SU73" s="110"/>
      <c r="SV73" s="110"/>
      <c r="SW73" s="110"/>
      <c r="SX73" s="110"/>
      <c r="SY73" s="110"/>
      <c r="SZ73" s="110"/>
      <c r="TA73" s="111"/>
    </row>
    <row r="74" spans="1:521" ht="13.5" customHeight="1">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09"/>
      <c r="SN74" s="110"/>
      <c r="SO74" s="110"/>
      <c r="SP74" s="110"/>
      <c r="SQ74" s="110"/>
      <c r="SR74" s="110"/>
      <c r="SS74" s="110"/>
      <c r="ST74" s="110"/>
      <c r="SU74" s="110"/>
      <c r="SV74" s="110"/>
      <c r="SW74" s="110"/>
      <c r="SX74" s="110"/>
      <c r="SY74" s="110"/>
      <c r="SZ74" s="110"/>
      <c r="TA74" s="111"/>
    </row>
    <row r="75" spans="1:521" ht="13.5" customHeight="1">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09"/>
      <c r="SN75" s="110"/>
      <c r="SO75" s="110"/>
      <c r="SP75" s="110"/>
      <c r="SQ75" s="110"/>
      <c r="SR75" s="110"/>
      <c r="SS75" s="110"/>
      <c r="ST75" s="110"/>
      <c r="SU75" s="110"/>
      <c r="SV75" s="110"/>
      <c r="SW75" s="110"/>
      <c r="SX75" s="110"/>
      <c r="SY75" s="110"/>
      <c r="SZ75" s="110"/>
      <c r="TA75" s="111"/>
    </row>
    <row r="76" spans="1:521" ht="13.5" customHeight="1">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09"/>
      <c r="SN76" s="110"/>
      <c r="SO76" s="110"/>
      <c r="SP76" s="110"/>
      <c r="SQ76" s="110"/>
      <c r="SR76" s="110"/>
      <c r="SS76" s="110"/>
      <c r="ST76" s="110"/>
      <c r="SU76" s="110"/>
      <c r="SV76" s="110"/>
      <c r="SW76" s="110"/>
      <c r="SX76" s="110"/>
      <c r="SY76" s="110"/>
      <c r="SZ76" s="110"/>
      <c r="TA76" s="111"/>
    </row>
    <row r="77" spans="1:521" ht="13.5" customHeight="1">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09"/>
      <c r="SN77" s="110"/>
      <c r="SO77" s="110"/>
      <c r="SP77" s="110"/>
      <c r="SQ77" s="110"/>
      <c r="SR77" s="110"/>
      <c r="SS77" s="110"/>
      <c r="ST77" s="110"/>
      <c r="SU77" s="110"/>
      <c r="SV77" s="110"/>
      <c r="SW77" s="110"/>
      <c r="SX77" s="110"/>
      <c r="SY77" s="110"/>
      <c r="SZ77" s="110"/>
      <c r="TA77" s="111"/>
    </row>
    <row r="78" spans="1:521" ht="13.5" customHeight="1">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09"/>
      <c r="SN78" s="110"/>
      <c r="SO78" s="110"/>
      <c r="SP78" s="110"/>
      <c r="SQ78" s="110"/>
      <c r="SR78" s="110"/>
      <c r="SS78" s="110"/>
      <c r="ST78" s="110"/>
      <c r="SU78" s="110"/>
      <c r="SV78" s="110"/>
      <c r="SW78" s="110"/>
      <c r="SX78" s="110"/>
      <c r="SY78" s="110"/>
      <c r="SZ78" s="110"/>
      <c r="TA78" s="111"/>
    </row>
    <row r="79" spans="1:521" ht="13.5" customHeight="1">
      <c r="A79" s="2"/>
      <c r="B79" s="26"/>
      <c r="C79" s="2"/>
      <c r="D79" s="2"/>
      <c r="E79" s="2"/>
      <c r="F79" s="2"/>
      <c r="G79" s="2"/>
      <c r="H79" s="2"/>
      <c r="I79" s="2"/>
      <c r="J79" s="28"/>
      <c r="K79" s="29"/>
      <c r="L79" s="145"/>
      <c r="M79" s="145"/>
      <c r="N79" s="145"/>
      <c r="O79" s="145"/>
      <c r="P79" s="145"/>
      <c r="Q79" s="145"/>
      <c r="R79" s="145"/>
      <c r="S79" s="145"/>
      <c r="T79" s="145"/>
      <c r="U79" s="145"/>
      <c r="V79" s="145"/>
      <c r="W79" s="145"/>
      <c r="X79" s="146"/>
      <c r="Y79" s="142">
        <f>データ!$B$10</f>
        <v>41640</v>
      </c>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4"/>
      <c r="AZ79" s="142">
        <f>データ!$C$10</f>
        <v>42005</v>
      </c>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4"/>
      <c r="CA79" s="142">
        <f>データ!$D$10</f>
        <v>42370</v>
      </c>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43"/>
      <c r="CX79" s="143"/>
      <c r="CY79" s="143"/>
      <c r="CZ79" s="143"/>
      <c r="DA79" s="144"/>
      <c r="DB79" s="142">
        <f>データ!$E$10</f>
        <v>42736</v>
      </c>
      <c r="DC79" s="143"/>
      <c r="DD79" s="143"/>
      <c r="DE79" s="143"/>
      <c r="DF79" s="143"/>
      <c r="DG79" s="143"/>
      <c r="DH79" s="143"/>
      <c r="DI79" s="143"/>
      <c r="DJ79" s="143"/>
      <c r="DK79" s="143"/>
      <c r="DL79" s="143"/>
      <c r="DM79" s="143"/>
      <c r="DN79" s="143"/>
      <c r="DO79" s="143"/>
      <c r="DP79" s="143"/>
      <c r="DQ79" s="143"/>
      <c r="DR79" s="143"/>
      <c r="DS79" s="143"/>
      <c r="DT79" s="143"/>
      <c r="DU79" s="143"/>
      <c r="DV79" s="143"/>
      <c r="DW79" s="143"/>
      <c r="DX79" s="143"/>
      <c r="DY79" s="143"/>
      <c r="DZ79" s="143"/>
      <c r="EA79" s="143"/>
      <c r="EB79" s="144"/>
      <c r="EC79" s="142">
        <f>データ!$F$10</f>
        <v>43101</v>
      </c>
      <c r="ED79" s="143"/>
      <c r="EE79" s="143"/>
      <c r="EF79" s="143"/>
      <c r="EG79" s="143"/>
      <c r="EH79" s="143"/>
      <c r="EI79" s="143"/>
      <c r="EJ79" s="143"/>
      <c r="EK79" s="143"/>
      <c r="EL79" s="143"/>
      <c r="EM79" s="143"/>
      <c r="EN79" s="143"/>
      <c r="EO79" s="143"/>
      <c r="EP79" s="143"/>
      <c r="EQ79" s="143"/>
      <c r="ER79" s="143"/>
      <c r="ES79" s="143"/>
      <c r="ET79" s="143"/>
      <c r="EU79" s="143"/>
      <c r="EV79" s="143"/>
      <c r="EW79" s="143"/>
      <c r="EX79" s="143"/>
      <c r="EY79" s="143"/>
      <c r="EZ79" s="143"/>
      <c r="FA79" s="143"/>
      <c r="FB79" s="143"/>
      <c r="FC79" s="144"/>
      <c r="FD79" s="29"/>
      <c r="FE79" s="32"/>
      <c r="FF79" s="2"/>
      <c r="FG79" s="2"/>
      <c r="FH79" s="2"/>
      <c r="FI79" s="2"/>
      <c r="FJ79" s="2"/>
      <c r="FK79" s="2"/>
      <c r="FL79" s="2"/>
      <c r="FM79" s="2"/>
      <c r="FN79" s="2"/>
      <c r="FO79" s="2"/>
      <c r="FP79" s="2"/>
      <c r="FQ79" s="2"/>
      <c r="FR79" s="2"/>
      <c r="FS79" s="2"/>
      <c r="FT79" s="2"/>
      <c r="FU79" s="2"/>
      <c r="FV79" s="28"/>
      <c r="FW79" s="29"/>
      <c r="FX79" s="145"/>
      <c r="FY79" s="145"/>
      <c r="FZ79" s="145"/>
      <c r="GA79" s="145"/>
      <c r="GB79" s="145"/>
      <c r="GC79" s="145"/>
      <c r="GD79" s="145"/>
      <c r="GE79" s="145"/>
      <c r="GF79" s="145"/>
      <c r="GG79" s="145"/>
      <c r="GH79" s="145"/>
      <c r="GI79" s="145"/>
      <c r="GJ79" s="146"/>
      <c r="GK79" s="142">
        <f>データ!$B$10</f>
        <v>41640</v>
      </c>
      <c r="GL79" s="143"/>
      <c r="GM79" s="143"/>
      <c r="GN79" s="143"/>
      <c r="GO79" s="143"/>
      <c r="GP79" s="143"/>
      <c r="GQ79" s="143"/>
      <c r="GR79" s="143"/>
      <c r="GS79" s="143"/>
      <c r="GT79" s="143"/>
      <c r="GU79" s="143"/>
      <c r="GV79" s="143"/>
      <c r="GW79" s="143"/>
      <c r="GX79" s="143"/>
      <c r="GY79" s="143"/>
      <c r="GZ79" s="143"/>
      <c r="HA79" s="143"/>
      <c r="HB79" s="143"/>
      <c r="HC79" s="143"/>
      <c r="HD79" s="143"/>
      <c r="HE79" s="143"/>
      <c r="HF79" s="143"/>
      <c r="HG79" s="143"/>
      <c r="HH79" s="143"/>
      <c r="HI79" s="143"/>
      <c r="HJ79" s="143"/>
      <c r="HK79" s="144"/>
      <c r="HL79" s="142">
        <f>データ!$C$10</f>
        <v>42005</v>
      </c>
      <c r="HM79" s="143"/>
      <c r="HN79" s="143"/>
      <c r="HO79" s="143"/>
      <c r="HP79" s="143"/>
      <c r="HQ79" s="143"/>
      <c r="HR79" s="143"/>
      <c r="HS79" s="143"/>
      <c r="HT79" s="143"/>
      <c r="HU79" s="143"/>
      <c r="HV79" s="143"/>
      <c r="HW79" s="143"/>
      <c r="HX79" s="143"/>
      <c r="HY79" s="143"/>
      <c r="HZ79" s="143"/>
      <c r="IA79" s="143"/>
      <c r="IB79" s="143"/>
      <c r="IC79" s="143"/>
      <c r="ID79" s="143"/>
      <c r="IE79" s="143"/>
      <c r="IF79" s="143"/>
      <c r="IG79" s="143"/>
      <c r="IH79" s="143"/>
      <c r="II79" s="143"/>
      <c r="IJ79" s="143"/>
      <c r="IK79" s="143"/>
      <c r="IL79" s="144"/>
      <c r="IM79" s="142">
        <f>データ!$D$10</f>
        <v>42370</v>
      </c>
      <c r="IN79" s="143"/>
      <c r="IO79" s="143"/>
      <c r="IP79" s="143"/>
      <c r="IQ79" s="143"/>
      <c r="IR79" s="143"/>
      <c r="IS79" s="143"/>
      <c r="IT79" s="143"/>
      <c r="IU79" s="143"/>
      <c r="IV79" s="143"/>
      <c r="IW79" s="143"/>
      <c r="IX79" s="143"/>
      <c r="IY79" s="143"/>
      <c r="IZ79" s="143"/>
      <c r="JA79" s="143"/>
      <c r="JB79" s="143"/>
      <c r="JC79" s="143"/>
      <c r="JD79" s="143"/>
      <c r="JE79" s="143"/>
      <c r="JF79" s="143"/>
      <c r="JG79" s="143"/>
      <c r="JH79" s="143"/>
      <c r="JI79" s="143"/>
      <c r="JJ79" s="143"/>
      <c r="JK79" s="143"/>
      <c r="JL79" s="143"/>
      <c r="JM79" s="144"/>
      <c r="JN79" s="142">
        <f>データ!$E$10</f>
        <v>42736</v>
      </c>
      <c r="JO79" s="143"/>
      <c r="JP79" s="143"/>
      <c r="JQ79" s="143"/>
      <c r="JR79" s="143"/>
      <c r="JS79" s="143"/>
      <c r="JT79" s="143"/>
      <c r="JU79" s="143"/>
      <c r="JV79" s="143"/>
      <c r="JW79" s="143"/>
      <c r="JX79" s="143"/>
      <c r="JY79" s="143"/>
      <c r="JZ79" s="143"/>
      <c r="KA79" s="143"/>
      <c r="KB79" s="143"/>
      <c r="KC79" s="143"/>
      <c r="KD79" s="143"/>
      <c r="KE79" s="143"/>
      <c r="KF79" s="143"/>
      <c r="KG79" s="143"/>
      <c r="KH79" s="143"/>
      <c r="KI79" s="143"/>
      <c r="KJ79" s="143"/>
      <c r="KK79" s="143"/>
      <c r="KL79" s="143"/>
      <c r="KM79" s="143"/>
      <c r="KN79" s="144"/>
      <c r="KO79" s="142">
        <f>データ!$F$10</f>
        <v>43101</v>
      </c>
      <c r="KP79" s="143"/>
      <c r="KQ79" s="143"/>
      <c r="KR79" s="143"/>
      <c r="KS79" s="143"/>
      <c r="KT79" s="143"/>
      <c r="KU79" s="143"/>
      <c r="KV79" s="143"/>
      <c r="KW79" s="143"/>
      <c r="KX79" s="143"/>
      <c r="KY79" s="143"/>
      <c r="KZ79" s="143"/>
      <c r="LA79" s="143"/>
      <c r="LB79" s="143"/>
      <c r="LC79" s="143"/>
      <c r="LD79" s="143"/>
      <c r="LE79" s="143"/>
      <c r="LF79" s="143"/>
      <c r="LG79" s="143"/>
      <c r="LH79" s="143"/>
      <c r="LI79" s="143"/>
      <c r="LJ79" s="143"/>
      <c r="LK79" s="143"/>
      <c r="LL79" s="143"/>
      <c r="LM79" s="143"/>
      <c r="LN79" s="143"/>
      <c r="LO79" s="144"/>
      <c r="LP79" s="29"/>
      <c r="LQ79" s="32"/>
      <c r="LR79" s="2"/>
      <c r="LS79" s="2"/>
      <c r="LT79" s="2"/>
      <c r="LU79" s="2"/>
      <c r="LV79" s="2"/>
      <c r="LW79" s="2"/>
      <c r="LX79" s="2"/>
      <c r="LY79" s="2"/>
      <c r="LZ79" s="2"/>
      <c r="MA79" s="2"/>
      <c r="MB79" s="2"/>
      <c r="MC79" s="2"/>
      <c r="MD79" s="2"/>
      <c r="ME79" s="2"/>
      <c r="MF79" s="2"/>
      <c r="MG79" s="2"/>
      <c r="MH79" s="28"/>
      <c r="MI79" s="29"/>
      <c r="MJ79" s="145"/>
      <c r="MK79" s="145"/>
      <c r="ML79" s="145"/>
      <c r="MM79" s="145"/>
      <c r="MN79" s="145"/>
      <c r="MO79" s="145"/>
      <c r="MP79" s="145"/>
      <c r="MQ79" s="145"/>
      <c r="MR79" s="145"/>
      <c r="MS79" s="145"/>
      <c r="MT79" s="145"/>
      <c r="MU79" s="145"/>
      <c r="MV79" s="146"/>
      <c r="MW79" s="142">
        <f>データ!$B$10</f>
        <v>41640</v>
      </c>
      <c r="MX79" s="143"/>
      <c r="MY79" s="143"/>
      <c r="MZ79" s="143"/>
      <c r="NA79" s="143"/>
      <c r="NB79" s="143"/>
      <c r="NC79" s="143"/>
      <c r="ND79" s="143"/>
      <c r="NE79" s="143"/>
      <c r="NF79" s="143"/>
      <c r="NG79" s="143"/>
      <c r="NH79" s="143"/>
      <c r="NI79" s="143"/>
      <c r="NJ79" s="143"/>
      <c r="NK79" s="143"/>
      <c r="NL79" s="143"/>
      <c r="NM79" s="143"/>
      <c r="NN79" s="143"/>
      <c r="NO79" s="143"/>
      <c r="NP79" s="143"/>
      <c r="NQ79" s="143"/>
      <c r="NR79" s="143"/>
      <c r="NS79" s="143"/>
      <c r="NT79" s="143"/>
      <c r="NU79" s="143"/>
      <c r="NV79" s="143"/>
      <c r="NW79" s="144"/>
      <c r="NX79" s="142">
        <f>データ!$C$10</f>
        <v>42005</v>
      </c>
      <c r="NY79" s="143"/>
      <c r="NZ79" s="143"/>
      <c r="OA79" s="143"/>
      <c r="OB79" s="143"/>
      <c r="OC79" s="143"/>
      <c r="OD79" s="143"/>
      <c r="OE79" s="143"/>
      <c r="OF79" s="143"/>
      <c r="OG79" s="143"/>
      <c r="OH79" s="143"/>
      <c r="OI79" s="143"/>
      <c r="OJ79" s="143"/>
      <c r="OK79" s="143"/>
      <c r="OL79" s="143"/>
      <c r="OM79" s="143"/>
      <c r="ON79" s="143"/>
      <c r="OO79" s="143"/>
      <c r="OP79" s="143"/>
      <c r="OQ79" s="143"/>
      <c r="OR79" s="143"/>
      <c r="OS79" s="143"/>
      <c r="OT79" s="143"/>
      <c r="OU79" s="143"/>
      <c r="OV79" s="143"/>
      <c r="OW79" s="143"/>
      <c r="OX79" s="144"/>
      <c r="OY79" s="142">
        <f>データ!$D$10</f>
        <v>42370</v>
      </c>
      <c r="OZ79" s="143"/>
      <c r="PA79" s="143"/>
      <c r="PB79" s="143"/>
      <c r="PC79" s="143"/>
      <c r="PD79" s="143"/>
      <c r="PE79" s="143"/>
      <c r="PF79" s="143"/>
      <c r="PG79" s="143"/>
      <c r="PH79" s="143"/>
      <c r="PI79" s="143"/>
      <c r="PJ79" s="143"/>
      <c r="PK79" s="143"/>
      <c r="PL79" s="143"/>
      <c r="PM79" s="143"/>
      <c r="PN79" s="143"/>
      <c r="PO79" s="143"/>
      <c r="PP79" s="143"/>
      <c r="PQ79" s="143"/>
      <c r="PR79" s="143"/>
      <c r="PS79" s="143"/>
      <c r="PT79" s="143"/>
      <c r="PU79" s="143"/>
      <c r="PV79" s="143"/>
      <c r="PW79" s="143"/>
      <c r="PX79" s="143"/>
      <c r="PY79" s="144"/>
      <c r="PZ79" s="142">
        <f>データ!$E$10</f>
        <v>42736</v>
      </c>
      <c r="QA79" s="143"/>
      <c r="QB79" s="143"/>
      <c r="QC79" s="143"/>
      <c r="QD79" s="143"/>
      <c r="QE79" s="143"/>
      <c r="QF79" s="143"/>
      <c r="QG79" s="143"/>
      <c r="QH79" s="143"/>
      <c r="QI79" s="143"/>
      <c r="QJ79" s="143"/>
      <c r="QK79" s="143"/>
      <c r="QL79" s="143"/>
      <c r="QM79" s="143"/>
      <c r="QN79" s="143"/>
      <c r="QO79" s="143"/>
      <c r="QP79" s="143"/>
      <c r="QQ79" s="143"/>
      <c r="QR79" s="143"/>
      <c r="QS79" s="143"/>
      <c r="QT79" s="143"/>
      <c r="QU79" s="143"/>
      <c r="QV79" s="143"/>
      <c r="QW79" s="143"/>
      <c r="QX79" s="143"/>
      <c r="QY79" s="143"/>
      <c r="QZ79" s="144"/>
      <c r="RA79" s="142">
        <f>データ!$F$10</f>
        <v>43101</v>
      </c>
      <c r="RB79" s="143"/>
      <c r="RC79" s="143"/>
      <c r="RD79" s="143"/>
      <c r="RE79" s="143"/>
      <c r="RF79" s="143"/>
      <c r="RG79" s="143"/>
      <c r="RH79" s="143"/>
      <c r="RI79" s="143"/>
      <c r="RJ79" s="143"/>
      <c r="RK79" s="143"/>
      <c r="RL79" s="143"/>
      <c r="RM79" s="143"/>
      <c r="RN79" s="143"/>
      <c r="RO79" s="143"/>
      <c r="RP79" s="143"/>
      <c r="RQ79" s="143"/>
      <c r="RR79" s="143"/>
      <c r="RS79" s="143"/>
      <c r="RT79" s="143"/>
      <c r="RU79" s="143"/>
      <c r="RV79" s="143"/>
      <c r="RW79" s="143"/>
      <c r="RX79" s="143"/>
      <c r="RY79" s="143"/>
      <c r="RZ79" s="143"/>
      <c r="SA79" s="144"/>
      <c r="SB79" s="29"/>
      <c r="SC79" s="32"/>
      <c r="SD79" s="2"/>
      <c r="SE79" s="2"/>
      <c r="SF79" s="2"/>
      <c r="SG79" s="2"/>
      <c r="SH79" s="2"/>
      <c r="SI79" s="2"/>
      <c r="SJ79" s="2"/>
      <c r="SK79" s="27"/>
      <c r="SL79" s="2"/>
      <c r="SM79" s="109"/>
      <c r="SN79" s="110"/>
      <c r="SO79" s="110"/>
      <c r="SP79" s="110"/>
      <c r="SQ79" s="110"/>
      <c r="SR79" s="110"/>
      <c r="SS79" s="110"/>
      <c r="ST79" s="110"/>
      <c r="SU79" s="110"/>
      <c r="SV79" s="110"/>
      <c r="SW79" s="110"/>
      <c r="SX79" s="110"/>
      <c r="SY79" s="110"/>
      <c r="SZ79" s="110"/>
      <c r="TA79" s="111"/>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7">
        <f>データ!DD6</f>
        <v>52.11</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53</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53.68</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56.23</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58.78</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7">
        <f>データ!DO6</f>
        <v>0</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0</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0</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0</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0</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0</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9"/>
      <c r="SC80" s="32"/>
      <c r="SD80" s="2"/>
      <c r="SE80" s="2"/>
      <c r="SF80" s="2"/>
      <c r="SG80" s="2"/>
      <c r="SH80" s="2"/>
      <c r="SI80" s="2"/>
      <c r="SJ80" s="2"/>
      <c r="SK80" s="27"/>
      <c r="SL80" s="2"/>
      <c r="SM80" s="109"/>
      <c r="SN80" s="110"/>
      <c r="SO80" s="110"/>
      <c r="SP80" s="110"/>
      <c r="SQ80" s="110"/>
      <c r="SR80" s="110"/>
      <c r="SS80" s="110"/>
      <c r="ST80" s="110"/>
      <c r="SU80" s="110"/>
      <c r="SV80" s="110"/>
      <c r="SW80" s="110"/>
      <c r="SX80" s="110"/>
      <c r="SY80" s="110"/>
      <c r="SZ80" s="110"/>
      <c r="TA80" s="111"/>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7">
        <f>データ!DI6</f>
        <v>52.45</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53.92</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53.32</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53.4</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53.49</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7">
        <f>データ!DT6</f>
        <v>4.53</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3.4</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3.56</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3.46</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3.28</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7">
        <f>データ!EE6</f>
        <v>0.71</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0.19</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0.06</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0.13</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0.02</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9"/>
      <c r="SC81" s="32"/>
      <c r="SD81" s="2"/>
      <c r="SE81" s="2"/>
      <c r="SF81" s="2"/>
      <c r="SG81" s="2"/>
      <c r="SH81" s="2"/>
      <c r="SI81" s="2"/>
      <c r="SJ81" s="2"/>
      <c r="SK81" s="27"/>
      <c r="SL81" s="2"/>
      <c r="SM81" s="109"/>
      <c r="SN81" s="110"/>
      <c r="SO81" s="110"/>
      <c r="SP81" s="110"/>
      <c r="SQ81" s="110"/>
      <c r="SR81" s="110"/>
      <c r="SS81" s="110"/>
      <c r="ST81" s="110"/>
      <c r="SU81" s="110"/>
      <c r="SV81" s="110"/>
      <c r="SW81" s="110"/>
      <c r="SX81" s="110"/>
      <c r="SY81" s="110"/>
      <c r="SZ81" s="110"/>
      <c r="TA81" s="111"/>
    </row>
    <row r="82" spans="1:521" ht="13.5" customHeight="1">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09"/>
      <c r="SN82" s="110"/>
      <c r="SO82" s="110"/>
      <c r="SP82" s="110"/>
      <c r="SQ82" s="110"/>
      <c r="SR82" s="110"/>
      <c r="SS82" s="110"/>
      <c r="ST82" s="110"/>
      <c r="SU82" s="110"/>
      <c r="SV82" s="110"/>
      <c r="SW82" s="110"/>
      <c r="SX82" s="110"/>
      <c r="SY82" s="110"/>
      <c r="SZ82" s="110"/>
      <c r="TA82" s="111"/>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09"/>
      <c r="SN83" s="110"/>
      <c r="SO83" s="110"/>
      <c r="SP83" s="110"/>
      <c r="SQ83" s="110"/>
      <c r="SR83" s="110"/>
      <c r="SS83" s="110"/>
      <c r="ST83" s="110"/>
      <c r="SU83" s="110"/>
      <c r="SV83" s="110"/>
      <c r="SW83" s="110"/>
      <c r="SX83" s="110"/>
      <c r="SY83" s="110"/>
      <c r="SZ83" s="110"/>
      <c r="TA83" s="111"/>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09"/>
      <c r="SN84" s="110"/>
      <c r="SO84" s="110"/>
      <c r="SP84" s="110"/>
      <c r="SQ84" s="110"/>
      <c r="SR84" s="110"/>
      <c r="SS84" s="110"/>
      <c r="ST84" s="110"/>
      <c r="SU84" s="110"/>
      <c r="SV84" s="110"/>
      <c r="SW84" s="110"/>
      <c r="SX84" s="110"/>
      <c r="SY84" s="110"/>
      <c r="SZ84" s="110"/>
      <c r="TA84" s="111"/>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2"/>
      <c r="SN85" s="113"/>
      <c r="SO85" s="113"/>
      <c r="SP85" s="113"/>
      <c r="SQ85" s="113"/>
      <c r="SR85" s="113"/>
      <c r="SS85" s="113"/>
      <c r="ST85" s="113"/>
      <c r="SU85" s="113"/>
      <c r="SV85" s="113"/>
      <c r="SW85" s="113"/>
      <c r="SX85" s="113"/>
      <c r="SY85" s="113"/>
      <c r="SZ85" s="113"/>
      <c r="TA85" s="114"/>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37</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38</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49" t="str">
        <f>データ!AD6</f>
        <v>【118.92】</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【26.31】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【450.05】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【246.04】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【114.16】</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【18.71】</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【55.52】</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【77.10】</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【58.53】</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【45.47】</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【0.16】</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Hh0tVo20m5zUrWZNb4kw2OBwqra4djXYhRAGT8pgjP/n4/Rd1nnM04sZLcQeRL+p2bbO8+S9Fw8eGXA+aQuXug==" saltValue="4cQzK6u3AgUEWwxedljuo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39</v>
      </c>
    </row>
    <row r="2" spans="1:140">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41</v>
      </c>
      <c r="B3" s="46" t="s">
        <v>42</v>
      </c>
      <c r="C3" s="46" t="s">
        <v>43</v>
      </c>
      <c r="D3" s="46" t="s">
        <v>44</v>
      </c>
      <c r="E3" s="46" t="s">
        <v>45</v>
      </c>
      <c r="F3" s="46" t="s">
        <v>46</v>
      </c>
      <c r="G3" s="46" t="s">
        <v>47</v>
      </c>
      <c r="H3" s="153" t="s">
        <v>48</v>
      </c>
      <c r="I3" s="154"/>
      <c r="J3" s="154"/>
      <c r="K3" s="154"/>
      <c r="L3" s="154"/>
      <c r="M3" s="154"/>
      <c r="N3" s="154"/>
      <c r="O3" s="154"/>
      <c r="P3" s="154"/>
      <c r="Q3" s="154"/>
      <c r="R3" s="154"/>
      <c r="S3" s="154"/>
      <c r="T3" s="157" t="s">
        <v>49</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50</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51</v>
      </c>
      <c r="B4" s="47"/>
      <c r="C4" s="47"/>
      <c r="D4" s="47"/>
      <c r="E4" s="47"/>
      <c r="F4" s="47"/>
      <c r="G4" s="47"/>
      <c r="H4" s="155"/>
      <c r="I4" s="156"/>
      <c r="J4" s="156"/>
      <c r="K4" s="156"/>
      <c r="L4" s="156"/>
      <c r="M4" s="156"/>
      <c r="N4" s="156"/>
      <c r="O4" s="156"/>
      <c r="P4" s="156"/>
      <c r="Q4" s="156"/>
      <c r="R4" s="156"/>
      <c r="S4" s="156"/>
      <c r="T4" s="152" t="s">
        <v>52</v>
      </c>
      <c r="U4" s="152"/>
      <c r="V4" s="152"/>
      <c r="W4" s="152"/>
      <c r="X4" s="152"/>
      <c r="Y4" s="152"/>
      <c r="Z4" s="152"/>
      <c r="AA4" s="152"/>
      <c r="AB4" s="152"/>
      <c r="AC4" s="152"/>
      <c r="AD4" s="152"/>
      <c r="AE4" s="152" t="s">
        <v>53</v>
      </c>
      <c r="AF4" s="152"/>
      <c r="AG4" s="152"/>
      <c r="AH4" s="152"/>
      <c r="AI4" s="152"/>
      <c r="AJ4" s="152"/>
      <c r="AK4" s="152"/>
      <c r="AL4" s="152"/>
      <c r="AM4" s="152"/>
      <c r="AN4" s="152"/>
      <c r="AO4" s="152"/>
      <c r="AP4" s="152" t="s">
        <v>54</v>
      </c>
      <c r="AQ4" s="152"/>
      <c r="AR4" s="152"/>
      <c r="AS4" s="152"/>
      <c r="AT4" s="152"/>
      <c r="AU4" s="152"/>
      <c r="AV4" s="152"/>
      <c r="AW4" s="152"/>
      <c r="AX4" s="152"/>
      <c r="AY4" s="152"/>
      <c r="AZ4" s="152"/>
      <c r="BA4" s="152" t="s">
        <v>55</v>
      </c>
      <c r="BB4" s="152"/>
      <c r="BC4" s="152"/>
      <c r="BD4" s="152"/>
      <c r="BE4" s="152"/>
      <c r="BF4" s="152"/>
      <c r="BG4" s="152"/>
      <c r="BH4" s="152"/>
      <c r="BI4" s="152"/>
      <c r="BJ4" s="152"/>
      <c r="BK4" s="152"/>
      <c r="BL4" s="152" t="s">
        <v>56</v>
      </c>
      <c r="BM4" s="152"/>
      <c r="BN4" s="152"/>
      <c r="BO4" s="152"/>
      <c r="BP4" s="152"/>
      <c r="BQ4" s="152"/>
      <c r="BR4" s="152"/>
      <c r="BS4" s="152"/>
      <c r="BT4" s="152"/>
      <c r="BU4" s="152"/>
      <c r="BV4" s="152"/>
      <c r="BW4" s="152" t="s">
        <v>57</v>
      </c>
      <c r="BX4" s="152"/>
      <c r="BY4" s="152"/>
      <c r="BZ4" s="152"/>
      <c r="CA4" s="152"/>
      <c r="CB4" s="152"/>
      <c r="CC4" s="152"/>
      <c r="CD4" s="152"/>
      <c r="CE4" s="152"/>
      <c r="CF4" s="152"/>
      <c r="CG4" s="152"/>
      <c r="CH4" s="152" t="s">
        <v>58</v>
      </c>
      <c r="CI4" s="152"/>
      <c r="CJ4" s="152"/>
      <c r="CK4" s="152"/>
      <c r="CL4" s="152"/>
      <c r="CM4" s="152"/>
      <c r="CN4" s="152"/>
      <c r="CO4" s="152"/>
      <c r="CP4" s="152"/>
      <c r="CQ4" s="152"/>
      <c r="CR4" s="152"/>
      <c r="CS4" s="152" t="s">
        <v>59</v>
      </c>
      <c r="CT4" s="152"/>
      <c r="CU4" s="152"/>
      <c r="CV4" s="152"/>
      <c r="CW4" s="152"/>
      <c r="CX4" s="152"/>
      <c r="CY4" s="152"/>
      <c r="CZ4" s="152"/>
      <c r="DA4" s="152"/>
      <c r="DB4" s="152"/>
      <c r="DC4" s="152"/>
      <c r="DD4" s="152" t="s">
        <v>60</v>
      </c>
      <c r="DE4" s="152"/>
      <c r="DF4" s="152"/>
      <c r="DG4" s="152"/>
      <c r="DH4" s="152"/>
      <c r="DI4" s="152"/>
      <c r="DJ4" s="152"/>
      <c r="DK4" s="152"/>
      <c r="DL4" s="152"/>
      <c r="DM4" s="152"/>
      <c r="DN4" s="152"/>
      <c r="DO4" s="152" t="s">
        <v>61</v>
      </c>
      <c r="DP4" s="152"/>
      <c r="DQ4" s="152"/>
      <c r="DR4" s="152"/>
      <c r="DS4" s="152"/>
      <c r="DT4" s="152"/>
      <c r="DU4" s="152"/>
      <c r="DV4" s="152"/>
      <c r="DW4" s="152"/>
      <c r="DX4" s="152"/>
      <c r="DY4" s="152"/>
      <c r="DZ4" s="152" t="s">
        <v>62</v>
      </c>
      <c r="EA4" s="152"/>
      <c r="EB4" s="152"/>
      <c r="EC4" s="152"/>
      <c r="ED4" s="152"/>
      <c r="EE4" s="152"/>
      <c r="EF4" s="152"/>
      <c r="EG4" s="152"/>
      <c r="EH4" s="152"/>
      <c r="EI4" s="152"/>
      <c r="EJ4" s="152"/>
    </row>
    <row r="5" spans="1:140">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c r="A6" s="45" t="s">
        <v>88</v>
      </c>
      <c r="B6" s="50"/>
      <c r="C6" s="50"/>
      <c r="D6" s="50"/>
      <c r="E6" s="50"/>
      <c r="F6" s="50"/>
      <c r="G6" s="50"/>
      <c r="H6" s="50"/>
      <c r="I6" s="50"/>
      <c r="J6" s="50"/>
      <c r="K6" s="50"/>
      <c r="L6" s="50"/>
      <c r="M6" s="50"/>
      <c r="N6" s="50"/>
      <c r="O6" s="50"/>
      <c r="P6" s="50"/>
      <c r="Q6" s="51"/>
      <c r="R6" s="50"/>
      <c r="S6" s="50"/>
      <c r="T6" s="52">
        <f t="shared" ref="T6:CE6" si="3">T7</f>
        <v>105.95</v>
      </c>
      <c r="U6" s="52">
        <f>U7</f>
        <v>115.98</v>
      </c>
      <c r="V6" s="52">
        <f>V7</f>
        <v>119.15</v>
      </c>
      <c r="W6" s="52">
        <f>W7</f>
        <v>118.04</v>
      </c>
      <c r="X6" s="52">
        <f t="shared" si="3"/>
        <v>121.24</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8229.4699999999993</v>
      </c>
      <c r="AQ6" s="52">
        <f>AQ7</f>
        <v>8781.0499999999993</v>
      </c>
      <c r="AR6" s="52">
        <f>AR7</f>
        <v>8703.23</v>
      </c>
      <c r="AS6" s="52">
        <f>AS7</f>
        <v>8944.02</v>
      </c>
      <c r="AT6" s="52">
        <f t="shared" si="3"/>
        <v>9197.7999999999993</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0</v>
      </c>
      <c r="BF6" s="52">
        <f t="shared" si="3"/>
        <v>446.61</v>
      </c>
      <c r="BG6" s="52">
        <f t="shared" si="3"/>
        <v>430.97</v>
      </c>
      <c r="BH6" s="52">
        <f t="shared" si="3"/>
        <v>536.28</v>
      </c>
      <c r="BI6" s="52">
        <f t="shared" si="3"/>
        <v>514.66</v>
      </c>
      <c r="BJ6" s="52">
        <f t="shared" si="3"/>
        <v>504.81</v>
      </c>
      <c r="BK6" s="50" t="str">
        <f>IF(BK7="-","【-】","【"&amp;SUBSTITUTE(TEXT(BK7,"#,##0.00"),"-","△")&amp;"】")</f>
        <v>【246.04】</v>
      </c>
      <c r="BL6" s="52">
        <f t="shared" si="3"/>
        <v>103.37</v>
      </c>
      <c r="BM6" s="52">
        <f>BM7</f>
        <v>114.92</v>
      </c>
      <c r="BN6" s="52">
        <f>BN7</f>
        <v>118.81</v>
      </c>
      <c r="BO6" s="52">
        <f>BO7</f>
        <v>116.2</v>
      </c>
      <c r="BP6" s="52">
        <f t="shared" si="3"/>
        <v>116.43</v>
      </c>
      <c r="BQ6" s="52">
        <f t="shared" si="3"/>
        <v>91.03</v>
      </c>
      <c r="BR6" s="52">
        <f t="shared" si="3"/>
        <v>100.16</v>
      </c>
      <c r="BS6" s="52">
        <f t="shared" si="3"/>
        <v>100.54</v>
      </c>
      <c r="BT6" s="52">
        <f t="shared" si="3"/>
        <v>95.99</v>
      </c>
      <c r="BU6" s="52">
        <f t="shared" si="3"/>
        <v>94.91</v>
      </c>
      <c r="BV6" s="50" t="str">
        <f>IF(BV7="-","【-】","【"&amp;SUBSTITUTE(TEXT(BV7,"#,##0.00"),"-","△")&amp;"】")</f>
        <v>【114.16】</v>
      </c>
      <c r="BW6" s="52">
        <f t="shared" si="3"/>
        <v>27.09</v>
      </c>
      <c r="BX6" s="52">
        <f>BX7</f>
        <v>24.36</v>
      </c>
      <c r="BY6" s="52">
        <f>BY7</f>
        <v>23.5</v>
      </c>
      <c r="BZ6" s="52">
        <f>BZ7</f>
        <v>24.09</v>
      </c>
      <c r="CA6" s="52">
        <f t="shared" si="3"/>
        <v>27.94</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88.89</v>
      </c>
      <c r="CI6" s="52">
        <f>CI7</f>
        <v>88.53</v>
      </c>
      <c r="CJ6" s="52">
        <f>CJ7</f>
        <v>92.53</v>
      </c>
      <c r="CK6" s="52">
        <f>CK7</f>
        <v>91.42</v>
      </c>
      <c r="CL6" s="52">
        <f t="shared" si="5"/>
        <v>86.11</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94.74</v>
      </c>
      <c r="CT6" s="52">
        <f>CT7</f>
        <v>94.74</v>
      </c>
      <c r="CU6" s="52">
        <f>CU7</f>
        <v>94.74</v>
      </c>
      <c r="CV6" s="52">
        <f>CV7</f>
        <v>100</v>
      </c>
      <c r="CW6" s="52">
        <f t="shared" si="6"/>
        <v>100</v>
      </c>
      <c r="CX6" s="52">
        <f t="shared" si="6"/>
        <v>52.6</v>
      </c>
      <c r="CY6" s="52">
        <f t="shared" si="6"/>
        <v>52.54</v>
      </c>
      <c r="CZ6" s="52">
        <f t="shared" si="6"/>
        <v>50.81</v>
      </c>
      <c r="DA6" s="52">
        <f t="shared" si="6"/>
        <v>50.28</v>
      </c>
      <c r="DB6" s="52">
        <f t="shared" si="6"/>
        <v>51.42</v>
      </c>
      <c r="DC6" s="50" t="str">
        <f>IF(DC7="-","【-】","【"&amp;SUBSTITUTE(TEXT(DC7,"#,##0.00"),"-","△")&amp;"】")</f>
        <v>【77.10】</v>
      </c>
      <c r="DD6" s="52">
        <f t="shared" ref="DD6:DM6" si="7">DD7</f>
        <v>52.11</v>
      </c>
      <c r="DE6" s="52">
        <f>DE7</f>
        <v>53</v>
      </c>
      <c r="DF6" s="52">
        <f>DF7</f>
        <v>53.68</v>
      </c>
      <c r="DG6" s="52">
        <f>DG7</f>
        <v>56.23</v>
      </c>
      <c r="DH6" s="52">
        <f t="shared" si="7"/>
        <v>58.78</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89</v>
      </c>
      <c r="C7" s="54" t="s">
        <v>90</v>
      </c>
      <c r="D7" s="54" t="s">
        <v>91</v>
      </c>
      <c r="E7" s="54" t="s">
        <v>92</v>
      </c>
      <c r="F7" s="54" t="s">
        <v>93</v>
      </c>
      <c r="G7" s="54" t="s">
        <v>94</v>
      </c>
      <c r="H7" s="54" t="s">
        <v>95</v>
      </c>
      <c r="I7" s="54" t="s">
        <v>96</v>
      </c>
      <c r="J7" s="54" t="s">
        <v>97</v>
      </c>
      <c r="K7" s="55">
        <v>1900</v>
      </c>
      <c r="L7" s="54" t="s">
        <v>98</v>
      </c>
      <c r="M7" s="55">
        <v>1</v>
      </c>
      <c r="N7" s="55">
        <v>1636</v>
      </c>
      <c r="O7" s="56" t="s">
        <v>99</v>
      </c>
      <c r="P7" s="56">
        <v>97.5</v>
      </c>
      <c r="Q7" s="55">
        <v>1</v>
      </c>
      <c r="R7" s="55">
        <v>1900</v>
      </c>
      <c r="S7" s="54" t="s">
        <v>100</v>
      </c>
      <c r="T7" s="57">
        <v>105.95</v>
      </c>
      <c r="U7" s="57">
        <v>115.98</v>
      </c>
      <c r="V7" s="57">
        <v>119.15</v>
      </c>
      <c r="W7" s="57">
        <v>118.04</v>
      </c>
      <c r="X7" s="57">
        <v>121.24</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8229.4699999999993</v>
      </c>
      <c r="AQ7" s="57">
        <v>8781.0499999999993</v>
      </c>
      <c r="AR7" s="57">
        <v>8703.23</v>
      </c>
      <c r="AS7" s="57">
        <v>8944.02</v>
      </c>
      <c r="AT7" s="57">
        <v>9197.7999999999993</v>
      </c>
      <c r="AU7" s="57">
        <v>797.95</v>
      </c>
      <c r="AV7" s="57">
        <v>742.59</v>
      </c>
      <c r="AW7" s="57">
        <v>549.77</v>
      </c>
      <c r="AX7" s="57">
        <v>730.25</v>
      </c>
      <c r="AY7" s="57">
        <v>868.31</v>
      </c>
      <c r="AZ7" s="57">
        <v>450.05</v>
      </c>
      <c r="BA7" s="57">
        <v>0</v>
      </c>
      <c r="BB7" s="57">
        <v>0</v>
      </c>
      <c r="BC7" s="57">
        <v>0</v>
      </c>
      <c r="BD7" s="57">
        <v>0</v>
      </c>
      <c r="BE7" s="57">
        <v>0</v>
      </c>
      <c r="BF7" s="57">
        <v>446.61</v>
      </c>
      <c r="BG7" s="57">
        <v>430.97</v>
      </c>
      <c r="BH7" s="57">
        <v>536.28</v>
      </c>
      <c r="BI7" s="57">
        <v>514.66</v>
      </c>
      <c r="BJ7" s="57">
        <v>504.81</v>
      </c>
      <c r="BK7" s="57">
        <v>246.04</v>
      </c>
      <c r="BL7" s="57">
        <v>103.37</v>
      </c>
      <c r="BM7" s="57">
        <v>114.92</v>
      </c>
      <c r="BN7" s="57">
        <v>118.81</v>
      </c>
      <c r="BO7" s="57">
        <v>116.2</v>
      </c>
      <c r="BP7" s="57">
        <v>116.43</v>
      </c>
      <c r="BQ7" s="57">
        <v>91.03</v>
      </c>
      <c r="BR7" s="57">
        <v>100.16</v>
      </c>
      <c r="BS7" s="57">
        <v>100.54</v>
      </c>
      <c r="BT7" s="57">
        <v>95.99</v>
      </c>
      <c r="BU7" s="57">
        <v>94.91</v>
      </c>
      <c r="BV7" s="57">
        <v>114.16</v>
      </c>
      <c r="BW7" s="57">
        <v>27.09</v>
      </c>
      <c r="BX7" s="57">
        <v>24.36</v>
      </c>
      <c r="BY7" s="57">
        <v>23.5</v>
      </c>
      <c r="BZ7" s="57">
        <v>24.09</v>
      </c>
      <c r="CA7" s="57">
        <v>27.94</v>
      </c>
      <c r="CB7" s="57">
        <v>45.86</v>
      </c>
      <c r="CC7" s="57">
        <v>42.5</v>
      </c>
      <c r="CD7" s="57">
        <v>42.19</v>
      </c>
      <c r="CE7" s="57">
        <v>44.55</v>
      </c>
      <c r="CF7" s="57">
        <v>47.36</v>
      </c>
      <c r="CG7" s="57">
        <v>18.71</v>
      </c>
      <c r="CH7" s="57">
        <v>88.89</v>
      </c>
      <c r="CI7" s="57">
        <v>88.53</v>
      </c>
      <c r="CJ7" s="57">
        <v>92.53</v>
      </c>
      <c r="CK7" s="57">
        <v>91.42</v>
      </c>
      <c r="CL7" s="57">
        <v>86.11</v>
      </c>
      <c r="CM7" s="57">
        <v>35.78</v>
      </c>
      <c r="CN7" s="57">
        <v>35.909999999999997</v>
      </c>
      <c r="CO7" s="57">
        <v>35.54</v>
      </c>
      <c r="CP7" s="57">
        <v>35.24</v>
      </c>
      <c r="CQ7" s="57">
        <v>35.22</v>
      </c>
      <c r="CR7" s="57">
        <v>55.52</v>
      </c>
      <c r="CS7" s="57">
        <v>94.74</v>
      </c>
      <c r="CT7" s="57">
        <v>94.74</v>
      </c>
      <c r="CU7" s="57">
        <v>94.74</v>
      </c>
      <c r="CV7" s="57">
        <v>100</v>
      </c>
      <c r="CW7" s="57">
        <v>100</v>
      </c>
      <c r="CX7" s="57">
        <v>52.6</v>
      </c>
      <c r="CY7" s="57">
        <v>52.54</v>
      </c>
      <c r="CZ7" s="57">
        <v>50.81</v>
      </c>
      <c r="DA7" s="57">
        <v>50.28</v>
      </c>
      <c r="DB7" s="57">
        <v>51.42</v>
      </c>
      <c r="DC7" s="57">
        <v>77.099999999999994</v>
      </c>
      <c r="DD7" s="57">
        <v>52.11</v>
      </c>
      <c r="DE7" s="57">
        <v>53</v>
      </c>
      <c r="DF7" s="57">
        <v>53.68</v>
      </c>
      <c r="DG7" s="57">
        <v>56.23</v>
      </c>
      <c r="DH7" s="57">
        <v>58.78</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42</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105.95</v>
      </c>
      <c r="V11" s="64">
        <f>IF(U6="-",NA(),U6)</f>
        <v>115.98</v>
      </c>
      <c r="W11" s="64">
        <f>IF(V6="-",NA(),V6)</f>
        <v>119.15</v>
      </c>
      <c r="X11" s="64">
        <f>IF(W6="-",NA(),W6)</f>
        <v>118.04</v>
      </c>
      <c r="Y11" s="64">
        <f>IF(X6="-",NA(),X6)</f>
        <v>121.24</v>
      </c>
      <c r="AE11" s="63" t="s">
        <v>23</v>
      </c>
      <c r="AF11" s="64">
        <f>IF(AE6="-",NA(),AE6)</f>
        <v>0</v>
      </c>
      <c r="AG11" s="64">
        <f>IF(AF6="-",NA(),AF6)</f>
        <v>0</v>
      </c>
      <c r="AH11" s="64">
        <f>IF(AG6="-",NA(),AG6)</f>
        <v>0</v>
      </c>
      <c r="AI11" s="64">
        <f>IF(AH6="-",NA(),AH6)</f>
        <v>0</v>
      </c>
      <c r="AJ11" s="64">
        <f>IF(AI6="-",NA(),AI6)</f>
        <v>0</v>
      </c>
      <c r="AP11" s="63" t="s">
        <v>23</v>
      </c>
      <c r="AQ11" s="64">
        <f>IF(AP6="-",NA(),AP6)</f>
        <v>8229.4699999999993</v>
      </c>
      <c r="AR11" s="64">
        <f>IF(AQ6="-",NA(),AQ6)</f>
        <v>8781.0499999999993</v>
      </c>
      <c r="AS11" s="64">
        <f>IF(AR6="-",NA(),AR6)</f>
        <v>8703.23</v>
      </c>
      <c r="AT11" s="64">
        <f>IF(AS6="-",NA(),AS6)</f>
        <v>8944.02</v>
      </c>
      <c r="AU11" s="64">
        <f>IF(AT6="-",NA(),AT6)</f>
        <v>9197.7999999999993</v>
      </c>
      <c r="BA11" s="63" t="s">
        <v>23</v>
      </c>
      <c r="BB11" s="64">
        <f>IF(BA6="-",NA(),BA6)</f>
        <v>0</v>
      </c>
      <c r="BC11" s="64">
        <f>IF(BB6="-",NA(),BB6)</f>
        <v>0</v>
      </c>
      <c r="BD11" s="64">
        <f>IF(BC6="-",NA(),BC6)</f>
        <v>0</v>
      </c>
      <c r="BE11" s="64">
        <f>IF(BD6="-",NA(),BD6)</f>
        <v>0</v>
      </c>
      <c r="BF11" s="64">
        <f>IF(BE6="-",NA(),BE6)</f>
        <v>0</v>
      </c>
      <c r="BL11" s="63" t="s">
        <v>23</v>
      </c>
      <c r="BM11" s="64">
        <f>IF(BL6="-",NA(),BL6)</f>
        <v>103.37</v>
      </c>
      <c r="BN11" s="64">
        <f>IF(BM6="-",NA(),BM6)</f>
        <v>114.92</v>
      </c>
      <c r="BO11" s="64">
        <f>IF(BN6="-",NA(),BN6)</f>
        <v>118.81</v>
      </c>
      <c r="BP11" s="64">
        <f>IF(BO6="-",NA(),BO6)</f>
        <v>116.2</v>
      </c>
      <c r="BQ11" s="64">
        <f>IF(BP6="-",NA(),BP6)</f>
        <v>116.43</v>
      </c>
      <c r="BW11" s="63" t="s">
        <v>23</v>
      </c>
      <c r="BX11" s="64">
        <f>IF(BW6="-",NA(),BW6)</f>
        <v>27.09</v>
      </c>
      <c r="BY11" s="64">
        <f>IF(BX6="-",NA(),BX6)</f>
        <v>24.36</v>
      </c>
      <c r="BZ11" s="64">
        <f>IF(BY6="-",NA(),BY6)</f>
        <v>23.5</v>
      </c>
      <c r="CA11" s="64">
        <f>IF(BZ6="-",NA(),BZ6)</f>
        <v>24.09</v>
      </c>
      <c r="CB11" s="64">
        <f>IF(CA6="-",NA(),CA6)</f>
        <v>27.94</v>
      </c>
      <c r="CH11" s="63" t="s">
        <v>23</v>
      </c>
      <c r="CI11" s="64">
        <f>IF(CH6="-",NA(),CH6)</f>
        <v>88.89</v>
      </c>
      <c r="CJ11" s="64">
        <f>IF(CI6="-",NA(),CI6)</f>
        <v>88.53</v>
      </c>
      <c r="CK11" s="64">
        <f>IF(CJ6="-",NA(),CJ6)</f>
        <v>92.53</v>
      </c>
      <c r="CL11" s="64">
        <f>IF(CK6="-",NA(),CK6)</f>
        <v>91.42</v>
      </c>
      <c r="CM11" s="64">
        <f>IF(CL6="-",NA(),CL6)</f>
        <v>86.11</v>
      </c>
      <c r="CS11" s="63" t="s">
        <v>23</v>
      </c>
      <c r="CT11" s="64">
        <f>IF(CS6="-",NA(),CS6)</f>
        <v>94.74</v>
      </c>
      <c r="CU11" s="64">
        <f>IF(CT6="-",NA(),CT6)</f>
        <v>94.74</v>
      </c>
      <c r="CV11" s="64">
        <f>IF(CU6="-",NA(),CU6)</f>
        <v>94.74</v>
      </c>
      <c r="CW11" s="64">
        <f>IF(CV6="-",NA(),CV6)</f>
        <v>100</v>
      </c>
      <c r="CX11" s="64">
        <f>IF(CW6="-",NA(),CW6)</f>
        <v>100</v>
      </c>
      <c r="DD11" s="63" t="s">
        <v>23</v>
      </c>
      <c r="DE11" s="64">
        <f>IF(DD6="-",NA(),DD6)</f>
        <v>52.11</v>
      </c>
      <c r="DF11" s="64">
        <f>IF(DE6="-",NA(),DE6)</f>
        <v>53</v>
      </c>
      <c r="DG11" s="64">
        <f>IF(DF6="-",NA(),DF6)</f>
        <v>53.68</v>
      </c>
      <c r="DH11" s="64">
        <f>IF(DG6="-",NA(),DG6)</f>
        <v>56.23</v>
      </c>
      <c r="DI11" s="64">
        <f>IF(DH6="-",NA(),DH6)</f>
        <v>58.78</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2020-02-10T06:04:16Z</cp:lastPrinted>
  <dcterms:created xsi:type="dcterms:W3CDTF">2019-12-05T07:46:44Z</dcterms:created>
  <dcterms:modified xsi:type="dcterms:W3CDTF">2020-02-12T04:23:51Z</dcterms:modified>
</cp:coreProperties>
</file>