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下水\"/>
    </mc:Choice>
  </mc:AlternateContent>
  <workbookProtection workbookAlgorithmName="SHA-512" workbookHashValue="sghvOmS9IWvMBxEgwLqrZ1VJz7JYx86RlxgyerDiu3cBi+CTzkuv4DtGb6IVHIekv71i4G+FxW/hql+wrn855w==" workbookSaltValue="ksWky5E+5PMes1iB7vvb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<sst xmlns="http://schemas.openxmlformats.org/spreadsheetml/2006/main" count="228" uniqueCount="113">
  <si>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</si>
  <si>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</si>
  <si>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</si>
  <si>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</si>
  <si>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</si>
  <si>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</si>
  <si>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</si>
  <si>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</si>
  <si>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</si>
  <si>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</si>
  <si>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</si>
  <si>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</si>
  <si>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</si>
  <si>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</si>
  <si>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</si>
  <si>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</si>
  <si>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</si>
  <si>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</si>
  <si>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</si>
  <si>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</si>
  <si>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</si>
  <si>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</si>
  <si>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</si>
  <si>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</si>
  <si>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</si>
  <si>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</si>
  <si>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</si>
  <si>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</si>
  <si>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</si>
  <si>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</si>
  <si>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</si>
  <si>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</si>
  <si>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</si>
  <si>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</si>
  <si>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</si>
  <si>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</si>
  <si>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</si>
  <si>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</si>
  <si>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</si>
  <si>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</si>
  <si>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</si>
  <si>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</si>
  <si>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</si>
  <si>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</si>
  <si>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</si>
  <si>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</si>
  <si>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</si>
  <si>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</si>
  <si>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</si>
  <si>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</si>
  <si>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</si>
  <si>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</si>
  <si>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</si>
  <si>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</si>
  <si>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</si>
  <si>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</si>
  <si>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</si>
  <si>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</si>
  <si>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</si>
  <si>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</si>
  <si>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</si>
  <si>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</si>
  <si>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</si>
  <si>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</si>
  <si>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</si>
  <si>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</si>
  <si>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</si>
  <si>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</si>
  <si>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</si>
  <si>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</si>
  <si>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</si>
  <si>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</si>
  <si>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</si>
  <si>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</si>
  <si>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</si>
  <si>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</si>
  <si>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</si>
  <si>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</si>
  <si>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</si>
  <si>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</si>
  <si>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</si>
  <si>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</si>
  <si>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</si>
  <si>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</si>
  <si>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</si>
  <si>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</si>
  <si>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</si>
  <si>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</si>
  <si>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</si>
  <si>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</si>
  <si>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</si>
  <si>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</si>
  <si>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</si>
  <si>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</si>
  <si>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</si>
  <si>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</si>
  <si>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</si>
  <si>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</si>
  <si>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</si>
  <si>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</si>
  <si>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</si>
  <si>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</si>
  <si>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</si>
  <si>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</si>
  <si>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</si>
  <si>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</si>
  <si>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</si>
  <si>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</si>
  <si>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</si>
  <si>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</si>
  <si>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網代地区が平成元年に、東地区が平成12年に、田後地区が平成16年にそれぞれ供用開始しました。
　現在のところいずれの処理区も老朽化による管渠の異常はみられませんが、マンホールポンプの更新時期が到来しています。
　東地区の処理場については、機械設備の更新時期を迎えます。
　今後、中期的には計画的なマンホールポンプの更新と管渠の適切な点検を行い、長期的には施設の更新時期を見極めて計画していくことが必要となります。</t>
    <rPh sb="1" eb="3">
      <t>アジロ</t>
    </rPh>
    <rPh sb="3" eb="5">
      <t>チク</t>
    </rPh>
    <rPh sb="6" eb="8">
      <t>ヘイセイ</t>
    </rPh>
    <rPh sb="8" eb="10">
      <t>ガンネン</t>
    </rPh>
    <rPh sb="12" eb="13">
      <t>ヒガシ</t>
    </rPh>
    <rPh sb="13" eb="15">
      <t>チク</t>
    </rPh>
    <rPh sb="16" eb="18">
      <t>ヘイセイ</t>
    </rPh>
    <rPh sb="20" eb="21">
      <t>ネン</t>
    </rPh>
    <rPh sb="23" eb="25">
      <t>タジリ</t>
    </rPh>
    <rPh sb="25" eb="27">
      <t>チク</t>
    </rPh>
    <rPh sb="28" eb="30">
      <t>ヘイセイ</t>
    </rPh>
    <rPh sb="32" eb="33">
      <t>ネン</t>
    </rPh>
    <rPh sb="38" eb="40">
      <t>キョウヨウ</t>
    </rPh>
    <rPh sb="40" eb="42">
      <t>カイシ</t>
    </rPh>
    <rPh sb="49" eb="51">
      <t>ゲンザイ</t>
    </rPh>
    <rPh sb="59" eb="61">
      <t>ショリ</t>
    </rPh>
    <rPh sb="61" eb="62">
      <t>ク</t>
    </rPh>
    <rPh sb="63" eb="66">
      <t>ロウキュウカ</t>
    </rPh>
    <rPh sb="69" eb="71">
      <t>カンキョ</t>
    </rPh>
    <rPh sb="72" eb="74">
      <t>イジョウ</t>
    </rPh>
    <rPh sb="92" eb="94">
      <t>コウシン</t>
    </rPh>
    <rPh sb="94" eb="96">
      <t>ジキ</t>
    </rPh>
    <rPh sb="97" eb="99">
      <t>トウライ</t>
    </rPh>
    <rPh sb="107" eb="108">
      <t>ヒガシ</t>
    </rPh>
    <rPh sb="108" eb="110">
      <t>チク</t>
    </rPh>
    <rPh sb="111" eb="114">
      <t>ショリジョウ</t>
    </rPh>
    <rPh sb="120" eb="122">
      <t>キカイ</t>
    </rPh>
    <rPh sb="122" eb="124">
      <t>セツビ</t>
    </rPh>
    <rPh sb="125" eb="127">
      <t>コウシン</t>
    </rPh>
    <rPh sb="127" eb="129">
      <t>ジキ</t>
    </rPh>
    <rPh sb="130" eb="131">
      <t>ムカ</t>
    </rPh>
    <rPh sb="137" eb="139">
      <t>コンゴ</t>
    </rPh>
    <rPh sb="140" eb="143">
      <t>チュウキテキ</t>
    </rPh>
    <rPh sb="145" eb="148">
      <t>ケイカクテキ</t>
    </rPh>
    <rPh sb="158" eb="160">
      <t>コウシン</t>
    </rPh>
    <rPh sb="161" eb="163">
      <t>カンキョ</t>
    </rPh>
    <rPh sb="164" eb="166">
      <t>テキセツ</t>
    </rPh>
    <rPh sb="167" eb="169">
      <t>テンケン</t>
    </rPh>
    <rPh sb="170" eb="171">
      <t>オコナ</t>
    </rPh>
    <rPh sb="173" eb="176">
      <t>チョウキテキ</t>
    </rPh>
    <rPh sb="178" eb="180">
      <t>シセツ</t>
    </rPh>
    <rPh sb="181" eb="183">
      <t>コウシン</t>
    </rPh>
    <rPh sb="183" eb="185">
      <t>ジキ</t>
    </rPh>
    <rPh sb="186" eb="188">
      <t>ミキワ</t>
    </rPh>
    <rPh sb="190" eb="192">
      <t>ケイカク</t>
    </rPh>
    <rPh sb="199" eb="201">
      <t>ヒツヨウ</t>
    </rPh>
    <phoneticPr fontId="4"/>
  </si>
  <si>
    <t>　本町の下水道使用料は高い水準にありますが、使用料のみで汚水処理経費を賄えない状況にあり一般会計の負担が大きくなっているため、資本費平準化債の借入により公債費負担の平準化を図っています。
　今後は、汚水処理施設の見直しを含めた検討を行うことが課題となっています。</t>
    <rPh sb="1" eb="3">
      <t>ホンチョウ</t>
    </rPh>
    <rPh sb="4" eb="7">
      <t>ゲスイドウ</t>
    </rPh>
    <rPh sb="7" eb="10">
      <t>シヨウリョウ</t>
    </rPh>
    <rPh sb="11" eb="12">
      <t>タカ</t>
    </rPh>
    <rPh sb="13" eb="15">
      <t>スイジュン</t>
    </rPh>
    <rPh sb="22" eb="25">
      <t>シヨウリョウ</t>
    </rPh>
    <rPh sb="28" eb="30">
      <t>オスイ</t>
    </rPh>
    <rPh sb="30" eb="32">
      <t>ショリ</t>
    </rPh>
    <rPh sb="32" eb="34">
      <t>ケイヒ</t>
    </rPh>
    <rPh sb="35" eb="36">
      <t>マカナ</t>
    </rPh>
    <rPh sb="39" eb="41">
      <t>ジョウキョウ</t>
    </rPh>
    <rPh sb="44" eb="46">
      <t>イッパン</t>
    </rPh>
    <rPh sb="46" eb="48">
      <t>カイケイ</t>
    </rPh>
    <rPh sb="49" eb="51">
      <t>フタン</t>
    </rPh>
    <rPh sb="52" eb="53">
      <t>オオ</t>
    </rPh>
    <rPh sb="63" eb="65">
      <t>シホン</t>
    </rPh>
    <rPh sb="65" eb="66">
      <t>ヒ</t>
    </rPh>
    <rPh sb="66" eb="69">
      <t>ヘイジュンカ</t>
    </rPh>
    <rPh sb="69" eb="70">
      <t>サイ</t>
    </rPh>
    <rPh sb="71" eb="73">
      <t>カリイレ</t>
    </rPh>
    <rPh sb="76" eb="79">
      <t>コウサイヒ</t>
    </rPh>
    <rPh sb="79" eb="81">
      <t>フタン</t>
    </rPh>
    <rPh sb="82" eb="85">
      <t>ヘイジュンカ</t>
    </rPh>
    <rPh sb="86" eb="87">
      <t>ハカ</t>
    </rPh>
    <rPh sb="95" eb="97">
      <t>コンゴ</t>
    </rPh>
    <rPh sb="99" eb="101">
      <t>オスイ</t>
    </rPh>
    <rPh sb="101" eb="103">
      <t>ショリ</t>
    </rPh>
    <rPh sb="103" eb="105">
      <t>シセツ</t>
    </rPh>
    <rPh sb="106" eb="108">
      <t>ミナオ</t>
    </rPh>
    <rPh sb="110" eb="111">
      <t>フク</t>
    </rPh>
    <rPh sb="113" eb="115">
      <t>ケントウ</t>
    </rPh>
    <rPh sb="116" eb="117">
      <t>オコナ</t>
    </rPh>
    <rPh sb="121" eb="123">
      <t>カダイ</t>
    </rPh>
    <phoneticPr fontId="4"/>
  </si>
  <si>
    <t>　①収益的収支比率は、平成29年度から資本費平準化債の借入れを行っており、大きな増減はありませんでした。
　④企業債残高対事業規模比率が前年度と比較し3倍近くに増加していますが、決算統計数値の起債償還元金一般会計将来負担分予想の記載漏れが原因です。正しい数字は、「443.22％」となります。
　⑥汚水処理原価が上昇したこと、⑤経費回収率が下落したことも同様の理由によります。しかし、類似団体の平均値と比べると⑤経費回収率は高く、⑥汚水処理原価は低くなっています。
　⑧水洗化率は約95％と高い水準にあるため伸びが期待できず、使用水量の増加も期待できません。
　今後は、規模に適した汚水処理方法に見直すなどの対策を講じる必要があります。
　</t>
    <rPh sb="2" eb="5">
      <t>シュウエキテキ</t>
    </rPh>
    <rPh sb="5" eb="7">
      <t>シュウシ</t>
    </rPh>
    <rPh sb="7" eb="9">
      <t>ヒリツ</t>
    </rPh>
    <rPh sb="11" eb="13">
      <t>ヘイセイ</t>
    </rPh>
    <rPh sb="15" eb="16">
      <t>ネン</t>
    </rPh>
    <rPh sb="16" eb="17">
      <t>ド</t>
    </rPh>
    <rPh sb="19" eb="21">
      <t>シホン</t>
    </rPh>
    <rPh sb="21" eb="22">
      <t>ヒ</t>
    </rPh>
    <rPh sb="22" eb="25">
      <t>ヘイジュンカ</t>
    </rPh>
    <rPh sb="25" eb="26">
      <t>サイ</t>
    </rPh>
    <rPh sb="27" eb="29">
      <t>カリイレ</t>
    </rPh>
    <rPh sb="31" eb="32">
      <t>オコナ</t>
    </rPh>
    <rPh sb="37" eb="38">
      <t>オオ</t>
    </rPh>
    <rPh sb="40" eb="42">
      <t>ゾウゲン</t>
    </rPh>
    <rPh sb="149" eb="151">
      <t>オスイ</t>
    </rPh>
    <rPh sb="151" eb="153">
      <t>ショリ</t>
    </rPh>
    <rPh sb="153" eb="155">
      <t>ゲンカ</t>
    </rPh>
    <rPh sb="156" eb="158">
      <t>ジョウショウ</t>
    </rPh>
    <rPh sb="164" eb="166">
      <t>ケイヒ</t>
    </rPh>
    <rPh sb="166" eb="168">
      <t>カイシュウ</t>
    </rPh>
    <rPh sb="168" eb="169">
      <t>リツ</t>
    </rPh>
    <rPh sb="170" eb="172">
      <t>ゲラク</t>
    </rPh>
    <rPh sb="177" eb="179">
      <t>ドウヨウ</t>
    </rPh>
    <rPh sb="180" eb="182">
      <t>リユウ</t>
    </rPh>
    <rPh sb="192" eb="194">
      <t>ルイジ</t>
    </rPh>
    <rPh sb="194" eb="196">
      <t>ダンタイ</t>
    </rPh>
    <rPh sb="197" eb="200">
      <t>ヘイキンチ</t>
    </rPh>
    <rPh sb="201" eb="202">
      <t>クラ</t>
    </rPh>
    <rPh sb="206" eb="208">
      <t>ケイヒ</t>
    </rPh>
    <rPh sb="208" eb="210">
      <t>カイシュウ</t>
    </rPh>
    <rPh sb="210" eb="211">
      <t>リツ</t>
    </rPh>
    <rPh sb="212" eb="213">
      <t>タカ</t>
    </rPh>
    <rPh sb="216" eb="218">
      <t>オスイ</t>
    </rPh>
    <rPh sb="218" eb="220">
      <t>ショリ</t>
    </rPh>
    <rPh sb="220" eb="222">
      <t>ゲンカ</t>
    </rPh>
    <rPh sb="223" eb="224">
      <t>ヒク</t>
    </rPh>
    <rPh sb="235" eb="238">
      <t>スイセンカ</t>
    </rPh>
    <rPh sb="238" eb="239">
      <t>リツ</t>
    </rPh>
    <rPh sb="240" eb="241">
      <t>ヤク</t>
    </rPh>
    <rPh sb="245" eb="246">
      <t>タカ</t>
    </rPh>
    <rPh sb="247" eb="249">
      <t>スイジュン</t>
    </rPh>
    <rPh sb="254" eb="255">
      <t>ノ</t>
    </rPh>
    <rPh sb="257" eb="259">
      <t>キタイ</t>
    </rPh>
    <rPh sb="268" eb="270">
      <t>ゾウカ</t>
    </rPh>
    <rPh sb="271" eb="273">
      <t>キタイ</t>
    </rPh>
    <rPh sb="281" eb="283">
      <t>コンゴ</t>
    </rPh>
    <rPh sb="285" eb="287">
      <t>キボ</t>
    </rPh>
    <rPh sb="288" eb="289">
      <t>テキ</t>
    </rPh>
    <rPh sb="291" eb="293">
      <t>オスイ</t>
    </rPh>
    <rPh sb="293" eb="295">
      <t>ショリ</t>
    </rPh>
    <rPh sb="295" eb="297">
      <t>ホウホウ</t>
    </rPh>
    <rPh sb="298" eb="300">
      <t>ミナオ</t>
    </rPh>
    <rPh sb="304" eb="306">
      <t>タイサク</t>
    </rPh>
    <rPh sb="307" eb="308">
      <t>コウ</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</si>
</sst>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AF-486C-9A3A-39062F9DAB0F}"/>
            </c:ext>
          </c:extLst>
        </c:ser>
        <c:dLbls>
          <c:showLegendKey val="0"/>
          <c:showVal val="0"/>
          <c:showCatName val="0"/>
          <c:showSerName val="0"/>
          <c:showPercent val="0"/>
          <c:showBubbleSize val="0"/>
        </c:dLbls>
        <c:gapWidth val="150"/>
        <c:axId val="317563872"/>
        <c:axId val="3175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90AF-486C-9A3A-39062F9DAB0F}"/>
            </c:ext>
          </c:extLst>
        </c:ser>
        <c:dLbls>
          <c:showLegendKey val="0"/>
          <c:showVal val="0"/>
          <c:showCatName val="0"/>
          <c:showSerName val="0"/>
          <c:showPercent val="0"/>
          <c:showBubbleSize val="0"/>
        </c:dLbls>
        <c:marker val="1"/>
        <c:smooth val="0"/>
        <c:axId val="317563872"/>
        <c:axId val="317567792"/>
      </c:lineChart>
      <c:dateAx>
        <c:axId val="317563872"/>
        <c:scaling>
          <c:orientation val="minMax"/>
        </c:scaling>
        <c:delete val="1"/>
        <c:axPos val="b"/>
        <c:numFmt formatCode="ge" sourceLinked="1"/>
        <c:majorTickMark val="none"/>
        <c:minorTickMark val="none"/>
        <c:tickLblPos val="none"/>
        <c:crossAx val="317567792"/>
        <c:crosses val="autoZero"/>
        <c:auto val="1"/>
        <c:lblOffset val="100"/>
        <c:baseTimeUnit val="years"/>
      </c:dateAx>
      <c:valAx>
        <c:axId val="31756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29.28</c:v>
                </c:pt>
                <c:pt idx="1">
                  <c:v>27.95</c:v>
                </c:pt>
                <c:pt idx="2">
                  <c:v>27.38</c:v>
                </c:pt>
                <c:pt idx="3">
                  <c:v>28.33</c:v>
                </c:pt>
                <c:pt idx="4">
                  <c:v>27</c:v>
                </c:pt>
              </c:numCache>
            </c:numRef>
          </c:val>
          <c:extLst xmlns:c16r2="http://schemas.microsoft.com/office/drawing/2015/06/chart">
            <c:ext xmlns:c16="http://schemas.microsoft.com/office/drawing/2014/chart" uri="{C3380CC4-5D6E-409C-BE32-E72D297353CC}">
              <c16:uniqueId val="{00000000-E7A7-4D4D-B70C-A0732E50DCD2}"/>
            </c:ext>
          </c:extLst>
        </c:ser>
        <c:dLbls>
          <c:showLegendKey val="0"/>
          <c:showVal val="0"/>
          <c:showCatName val="0"/>
          <c:showSerName val="0"/>
          <c:showPercent val="0"/>
          <c:showBubbleSize val="0"/>
        </c:dLbls>
        <c:gapWidth val="150"/>
        <c:axId val="375622016"/>
        <c:axId val="37562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E7A7-4D4D-B70C-A0732E50DCD2}"/>
            </c:ext>
          </c:extLst>
        </c:ser>
        <c:dLbls>
          <c:showLegendKey val="0"/>
          <c:showVal val="0"/>
          <c:showCatName val="0"/>
          <c:showSerName val="0"/>
          <c:showPercent val="0"/>
          <c:showBubbleSize val="0"/>
        </c:dLbls>
        <c:marker val="1"/>
        <c:smooth val="0"/>
        <c:axId val="375622016"/>
        <c:axId val="375627112"/>
      </c:lineChart>
      <c:dateAx>
        <c:axId val="375622016"/>
        <c:scaling>
          <c:orientation val="minMax"/>
        </c:scaling>
        <c:delete val="1"/>
        <c:axPos val="b"/>
        <c:numFmt formatCode="ge" sourceLinked="1"/>
        <c:majorTickMark val="none"/>
        <c:minorTickMark val="none"/>
        <c:tickLblPos val="none"/>
        <c:crossAx val="375627112"/>
        <c:crosses val="autoZero"/>
        <c:auto val="1"/>
        <c:lblOffset val="100"/>
        <c:baseTimeUnit val="years"/>
      </c:dateAx>
      <c:valAx>
        <c:axId val="3756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93.94</c:v>
                </c:pt>
                <c:pt idx="1">
                  <c:v>93.83</c:v>
                </c:pt>
                <c:pt idx="2">
                  <c:v>94.61</c:v>
                </c:pt>
                <c:pt idx="3">
                  <c:v>94.98</c:v>
                </c:pt>
                <c:pt idx="4">
                  <c:v>95.05</c:v>
                </c:pt>
              </c:numCache>
            </c:numRef>
          </c:val>
          <c:extLst xmlns:c16r2="http://schemas.microsoft.com/office/drawing/2015/06/chart">
            <c:ext xmlns:c16="http://schemas.microsoft.com/office/drawing/2014/chart" uri="{C3380CC4-5D6E-409C-BE32-E72D297353CC}">
              <c16:uniqueId val="{00000000-3EE1-4A69-BED4-A97443240956}"/>
            </c:ext>
          </c:extLst>
        </c:ser>
        <c:dLbls>
          <c:showLegendKey val="0"/>
          <c:showVal val="0"/>
          <c:showCatName val="0"/>
          <c:showSerName val="0"/>
          <c:showPercent val="0"/>
          <c:showBubbleSize val="0"/>
        </c:dLbls>
        <c:gapWidth val="150"/>
        <c:axId val="375623584"/>
        <c:axId val="37562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3EE1-4A69-BED4-A97443240956}"/>
            </c:ext>
          </c:extLst>
        </c:ser>
        <c:dLbls>
          <c:showLegendKey val="0"/>
          <c:showVal val="0"/>
          <c:showCatName val="0"/>
          <c:showSerName val="0"/>
          <c:showPercent val="0"/>
          <c:showBubbleSize val="0"/>
        </c:dLbls>
        <c:marker val="1"/>
        <c:smooth val="0"/>
        <c:axId val="375623584"/>
        <c:axId val="375623976"/>
      </c:lineChart>
      <c:dateAx>
        <c:axId val="375623584"/>
        <c:scaling>
          <c:orientation val="minMax"/>
        </c:scaling>
        <c:delete val="1"/>
        <c:axPos val="b"/>
        <c:numFmt formatCode="ge" sourceLinked="1"/>
        <c:majorTickMark val="none"/>
        <c:minorTickMark val="none"/>
        <c:tickLblPos val="none"/>
        <c:crossAx val="375623976"/>
        <c:crosses val="autoZero"/>
        <c:auto val="1"/>
        <c:lblOffset val="100"/>
        <c:baseTimeUnit val="years"/>
      </c:dateAx>
      <c:valAx>
        <c:axId val="3756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98.73</c:v>
                </c:pt>
                <c:pt idx="1">
                  <c:v>100.01</c:v>
                </c:pt>
                <c:pt idx="2">
                  <c:v>99.41</c:v>
                </c:pt>
                <c:pt idx="3">
                  <c:v>81.34</c:v>
                </c:pt>
                <c:pt idx="4">
                  <c:v>82.84</c:v>
                </c:pt>
              </c:numCache>
            </c:numRef>
          </c:val>
          <c:extLst xmlns:c16r2="http://schemas.microsoft.com/office/drawing/2015/06/chart">
            <c:ext xmlns:c16="http://schemas.microsoft.com/office/drawing/2014/chart" uri="{C3380CC4-5D6E-409C-BE32-E72D297353CC}">
              <c16:uniqueId val="{00000000-25A4-49B2-817E-5EA599DF55F8}"/>
            </c:ext>
          </c:extLst>
        </c:ser>
        <c:dLbls>
          <c:showLegendKey val="0"/>
          <c:showVal val="0"/>
          <c:showCatName val="0"/>
          <c:showSerName val="0"/>
          <c:showPercent val="0"/>
          <c:showBubbleSize val="0"/>
        </c:dLbls>
        <c:gapWidth val="150"/>
        <c:axId val="317568576"/>
        <c:axId val="31756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4-49B2-817E-5EA599DF55F8}"/>
            </c:ext>
          </c:extLst>
        </c:ser>
        <c:dLbls>
          <c:showLegendKey val="0"/>
          <c:showVal val="0"/>
          <c:showCatName val="0"/>
          <c:showSerName val="0"/>
          <c:showPercent val="0"/>
          <c:showBubbleSize val="0"/>
        </c:dLbls>
        <c:marker val="1"/>
        <c:smooth val="0"/>
        <c:axId val="317568576"/>
        <c:axId val="317563088"/>
      </c:lineChart>
      <c:dateAx>
        <c:axId val="317568576"/>
        <c:scaling>
          <c:orientation val="minMax"/>
        </c:scaling>
        <c:delete val="1"/>
        <c:axPos val="b"/>
        <c:numFmt formatCode="ge" sourceLinked="1"/>
        <c:majorTickMark val="none"/>
        <c:minorTickMark val="none"/>
        <c:tickLblPos val="none"/>
        <c:crossAx val="317563088"/>
        <c:crosses val="autoZero"/>
        <c:auto val="1"/>
        <c:lblOffset val="100"/>
        <c:baseTimeUnit val="years"/>
      </c:dateAx>
      <c:valAx>
        <c:axId val="3175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BA-420A-BD12-003294E2A3F0}"/>
            </c:ext>
          </c:extLst>
        </c:ser>
        <c:dLbls>
          <c:showLegendKey val="0"/>
          <c:showVal val="0"/>
          <c:showCatName val="0"/>
          <c:showSerName val="0"/>
          <c:showPercent val="0"/>
          <c:showBubbleSize val="0"/>
        </c:dLbls>
        <c:gapWidth val="150"/>
        <c:axId val="317563480"/>
        <c:axId val="31756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BA-420A-BD12-003294E2A3F0}"/>
            </c:ext>
          </c:extLst>
        </c:ser>
        <c:dLbls>
          <c:showLegendKey val="0"/>
          <c:showVal val="0"/>
          <c:showCatName val="0"/>
          <c:showSerName val="0"/>
          <c:showPercent val="0"/>
          <c:showBubbleSize val="0"/>
        </c:dLbls>
        <c:marker val="1"/>
        <c:smooth val="0"/>
        <c:axId val="317563480"/>
        <c:axId val="317569752"/>
      </c:lineChart>
      <c:dateAx>
        <c:axId val="317563480"/>
        <c:scaling>
          <c:orientation val="minMax"/>
        </c:scaling>
        <c:delete val="1"/>
        <c:axPos val="b"/>
        <c:numFmt formatCode="ge" sourceLinked="1"/>
        <c:majorTickMark val="none"/>
        <c:minorTickMark val="none"/>
        <c:tickLblPos val="none"/>
        <c:crossAx val="317569752"/>
        <c:crosses val="autoZero"/>
        <c:auto val="1"/>
        <c:lblOffset val="100"/>
        <c:baseTimeUnit val="years"/>
      </c:dateAx>
      <c:valAx>
        <c:axId val="3175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6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DC-41BD-B289-749214B5D5D6}"/>
            </c:ext>
          </c:extLst>
        </c:ser>
        <c:dLbls>
          <c:showLegendKey val="0"/>
          <c:showVal val="0"/>
          <c:showCatName val="0"/>
          <c:showSerName val="0"/>
          <c:showPercent val="0"/>
          <c:showBubbleSize val="0"/>
        </c:dLbls>
        <c:gapWidth val="150"/>
        <c:axId val="317569360"/>
        <c:axId val="317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DC-41BD-B289-749214B5D5D6}"/>
            </c:ext>
          </c:extLst>
        </c:ser>
        <c:dLbls>
          <c:showLegendKey val="0"/>
          <c:showVal val="0"/>
          <c:showCatName val="0"/>
          <c:showSerName val="0"/>
          <c:showPercent val="0"/>
          <c:showBubbleSize val="0"/>
        </c:dLbls>
        <c:marker val="1"/>
        <c:smooth val="0"/>
        <c:axId val="317569360"/>
        <c:axId val="317562304"/>
      </c:lineChart>
      <c:dateAx>
        <c:axId val="317569360"/>
        <c:scaling>
          <c:orientation val="minMax"/>
        </c:scaling>
        <c:delete val="1"/>
        <c:axPos val="b"/>
        <c:numFmt formatCode="ge" sourceLinked="1"/>
        <c:majorTickMark val="none"/>
        <c:minorTickMark val="none"/>
        <c:tickLblPos val="none"/>
        <c:crossAx val="317562304"/>
        <c:crosses val="autoZero"/>
        <c:auto val="1"/>
        <c:lblOffset val="100"/>
        <c:baseTimeUnit val="years"/>
      </c:dateAx>
      <c:valAx>
        <c:axId val="317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6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F9-4377-8CFC-162A559426A1}"/>
            </c:ext>
          </c:extLst>
        </c:ser>
        <c:dLbls>
          <c:showLegendKey val="0"/>
          <c:showVal val="0"/>
          <c:showCatName val="0"/>
          <c:showSerName val="0"/>
          <c:showPercent val="0"/>
          <c:showBubbleSize val="0"/>
        </c:dLbls>
        <c:gapWidth val="150"/>
        <c:axId val="318465928"/>
        <c:axId val="3184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F9-4377-8CFC-162A559426A1}"/>
            </c:ext>
          </c:extLst>
        </c:ser>
        <c:dLbls>
          <c:showLegendKey val="0"/>
          <c:showVal val="0"/>
          <c:showCatName val="0"/>
          <c:showSerName val="0"/>
          <c:showPercent val="0"/>
          <c:showBubbleSize val="0"/>
        </c:dLbls>
        <c:marker val="1"/>
        <c:smooth val="0"/>
        <c:axId val="318465928"/>
        <c:axId val="318467104"/>
      </c:lineChart>
      <c:dateAx>
        <c:axId val="318465928"/>
        <c:scaling>
          <c:orientation val="minMax"/>
        </c:scaling>
        <c:delete val="1"/>
        <c:axPos val="b"/>
        <c:numFmt formatCode="ge" sourceLinked="1"/>
        <c:majorTickMark val="none"/>
        <c:minorTickMark val="none"/>
        <c:tickLblPos val="none"/>
        <c:crossAx val="318467104"/>
        <c:crosses val="autoZero"/>
        <c:auto val="1"/>
        <c:lblOffset val="100"/>
        <c:baseTimeUnit val="years"/>
      </c:dateAx>
      <c:valAx>
        <c:axId val="3184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26-49BD-A0AD-142E11A3AD4E}"/>
            </c:ext>
          </c:extLst>
        </c:ser>
        <c:dLbls>
          <c:showLegendKey val="0"/>
          <c:showVal val="0"/>
          <c:showCatName val="0"/>
          <c:showSerName val="0"/>
          <c:showPercent val="0"/>
          <c:showBubbleSize val="0"/>
        </c:dLbls>
        <c:gapWidth val="150"/>
        <c:axId val="318469456"/>
        <c:axId val="3184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26-49BD-A0AD-142E11A3AD4E}"/>
            </c:ext>
          </c:extLst>
        </c:ser>
        <c:dLbls>
          <c:showLegendKey val="0"/>
          <c:showVal val="0"/>
          <c:showCatName val="0"/>
          <c:showSerName val="0"/>
          <c:showPercent val="0"/>
          <c:showBubbleSize val="0"/>
        </c:dLbls>
        <c:marker val="1"/>
        <c:smooth val="0"/>
        <c:axId val="318469456"/>
        <c:axId val="318465144"/>
      </c:lineChart>
      <c:dateAx>
        <c:axId val="318469456"/>
        <c:scaling>
          <c:orientation val="minMax"/>
        </c:scaling>
        <c:delete val="1"/>
        <c:axPos val="b"/>
        <c:numFmt formatCode="ge" sourceLinked="1"/>
        <c:majorTickMark val="none"/>
        <c:minorTickMark val="none"/>
        <c:tickLblPos val="none"/>
        <c:crossAx val="318465144"/>
        <c:crosses val="autoZero"/>
        <c:auto val="1"/>
        <c:lblOffset val="100"/>
        <c:baseTimeUnit val="years"/>
      </c:dateAx>
      <c:valAx>
        <c:axId val="3184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415.74</c:v>
                </c:pt>
                <c:pt idx="1">
                  <c:v>422.19</c:v>
                </c:pt>
                <c:pt idx="2">
                  <c:v>410.98</c:v>
                </c:pt>
                <c:pt idx="3">
                  <c:v>464.98</c:v>
                </c:pt>
                <c:pt idx="4">
                  <c:v>1210.6400000000001</c:v>
                </c:pt>
              </c:numCache>
            </c:numRef>
          </c:val>
          <c:extLst xmlns:c16r2="http://schemas.microsoft.com/office/drawing/2015/06/chart">
            <c:ext xmlns:c16="http://schemas.microsoft.com/office/drawing/2014/chart" uri="{C3380CC4-5D6E-409C-BE32-E72D297353CC}">
              <c16:uniqueId val="{00000000-4412-4FB2-8C6A-216603C5F25A}"/>
            </c:ext>
          </c:extLst>
        </c:ser>
        <c:dLbls>
          <c:showLegendKey val="0"/>
          <c:showVal val="0"/>
          <c:showCatName val="0"/>
          <c:showSerName val="0"/>
          <c:showPercent val="0"/>
          <c:showBubbleSize val="0"/>
        </c:dLbls>
        <c:gapWidth val="150"/>
        <c:axId val="318470240"/>
        <c:axId val="31846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4412-4FB2-8C6A-216603C5F25A}"/>
            </c:ext>
          </c:extLst>
        </c:ser>
        <c:dLbls>
          <c:showLegendKey val="0"/>
          <c:showVal val="0"/>
          <c:showCatName val="0"/>
          <c:showSerName val="0"/>
          <c:showPercent val="0"/>
          <c:showBubbleSize val="0"/>
        </c:dLbls>
        <c:marker val="1"/>
        <c:smooth val="0"/>
        <c:axId val="318470240"/>
        <c:axId val="318466320"/>
      </c:lineChart>
      <c:dateAx>
        <c:axId val="318470240"/>
        <c:scaling>
          <c:orientation val="minMax"/>
        </c:scaling>
        <c:delete val="1"/>
        <c:axPos val="b"/>
        <c:numFmt formatCode="ge" sourceLinked="1"/>
        <c:majorTickMark val="none"/>
        <c:minorTickMark val="none"/>
        <c:tickLblPos val="none"/>
        <c:crossAx val="318466320"/>
        <c:crosses val="autoZero"/>
        <c:auto val="1"/>
        <c:lblOffset val="100"/>
        <c:baseTimeUnit val="years"/>
      </c:dateAx>
      <c:valAx>
        <c:axId val="3184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96.54</c:v>
                </c:pt>
                <c:pt idx="1">
                  <c:v>98.65</c:v>
                </c:pt>
                <c:pt idx="2">
                  <c:v>97.75</c:v>
                </c:pt>
                <c:pt idx="3">
                  <c:v>71.58</c:v>
                </c:pt>
                <c:pt idx="4">
                  <c:v>74.39</c:v>
                </c:pt>
              </c:numCache>
            </c:numRef>
          </c:val>
          <c:extLst xmlns:c16r2="http://schemas.microsoft.com/office/drawing/2015/06/chart">
            <c:ext xmlns:c16="http://schemas.microsoft.com/office/drawing/2014/chart" uri="{C3380CC4-5D6E-409C-BE32-E72D297353CC}">
              <c16:uniqueId val="{00000000-F464-4064-B085-990E76FBDFDB}"/>
            </c:ext>
          </c:extLst>
        </c:ser>
        <c:dLbls>
          <c:showLegendKey val="0"/>
          <c:showVal val="0"/>
          <c:showCatName val="0"/>
          <c:showSerName val="0"/>
          <c:showPercent val="0"/>
          <c:showBubbleSize val="0"/>
        </c:dLbls>
        <c:gapWidth val="150"/>
        <c:axId val="318471416"/>
        <c:axId val="3184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F464-4064-B085-990E76FBDFDB}"/>
            </c:ext>
          </c:extLst>
        </c:ser>
        <c:dLbls>
          <c:showLegendKey val="0"/>
          <c:showVal val="0"/>
          <c:showCatName val="0"/>
          <c:showSerName val="0"/>
          <c:showPercent val="0"/>
          <c:showBubbleSize val="0"/>
        </c:dLbls>
        <c:marker val="1"/>
        <c:smooth val="0"/>
        <c:axId val="318471416"/>
        <c:axId val="318467888"/>
      </c:lineChart>
      <c:dateAx>
        <c:axId val="318471416"/>
        <c:scaling>
          <c:orientation val="minMax"/>
        </c:scaling>
        <c:delete val="1"/>
        <c:axPos val="b"/>
        <c:numFmt formatCode="ge" sourceLinked="1"/>
        <c:majorTickMark val="none"/>
        <c:minorTickMark val="none"/>
        <c:tickLblPos val="none"/>
        <c:crossAx val="318467888"/>
        <c:crosses val="autoZero"/>
        <c:auto val="1"/>
        <c:lblOffset val="100"/>
        <c:baseTimeUnit val="years"/>
      </c:dateAx>
      <c:valAx>
        <c:axId val="3184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248.67</c:v>
                </c:pt>
                <c:pt idx="1">
                  <c:v>245.44</c:v>
                </c:pt>
                <c:pt idx="2">
                  <c:v>246.57</c:v>
                </c:pt>
                <c:pt idx="3">
                  <c:v>289.06</c:v>
                </c:pt>
                <c:pt idx="4">
                  <c:v>321.74</c:v>
                </c:pt>
              </c:numCache>
            </c:numRef>
          </c:val>
          <c:extLst xmlns:c16r2="http://schemas.microsoft.com/office/drawing/2015/06/chart">
            <c:ext xmlns:c16="http://schemas.microsoft.com/office/drawing/2014/chart" uri="{C3380CC4-5D6E-409C-BE32-E72D297353CC}">
              <c16:uniqueId val="{00000000-62F2-445D-BDBD-BD8ADC0A3E51}"/>
            </c:ext>
          </c:extLst>
        </c:ser>
        <c:dLbls>
          <c:showLegendKey val="0"/>
          <c:showVal val="0"/>
          <c:showCatName val="0"/>
          <c:showSerName val="0"/>
          <c:showPercent val="0"/>
          <c:showBubbleSize val="0"/>
        </c:dLbls>
        <c:gapWidth val="150"/>
        <c:axId val="318464360"/>
        <c:axId val="3184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62F2-445D-BDBD-BD8ADC0A3E51}"/>
            </c:ext>
          </c:extLst>
        </c:ser>
        <c:dLbls>
          <c:showLegendKey val="0"/>
          <c:showVal val="0"/>
          <c:showCatName val="0"/>
          <c:showSerName val="0"/>
          <c:showPercent val="0"/>
          <c:showBubbleSize val="0"/>
        </c:dLbls>
        <c:marker val="1"/>
        <c:smooth val="0"/>
        <c:axId val="318464360"/>
        <c:axId val="318468672"/>
      </c:lineChart>
      <c:dateAx>
        <c:axId val="318464360"/>
        <c:scaling>
          <c:orientation val="minMax"/>
        </c:scaling>
        <c:delete val="1"/>
        <c:axPos val="b"/>
        <c:numFmt formatCode="ge" sourceLinked="1"/>
        <c:majorTickMark val="none"/>
        <c:minorTickMark val="none"/>
        <c:tickLblPos val="none"/>
        <c:crossAx val="318468672"/>
        <c:crosses val="autoZero"/>
        <c:auto val="1"/>
        <c:lblOffset val="100"/>
        <c:baseTimeUnit val="years"/>
      </c:dateAx>
      <c:valAx>
        <c:axId val="318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3" sqref="E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岩美町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11638</v>
      </c>
      <c r="AM8" s="68"/>
      <c r="AN8" s="68"/>
      <c r="AO8" s="68"/>
      <c r="AP8" s="68"/>
      <c r="AQ8" s="68"/>
      <c r="AR8" s="68"/>
      <c r="AS8" s="68"/>
      <c r="AT8" s="67">
        <f>データ!T6</f>
        <v>122.32</v>
      </c>
      <c r="AU8" s="67"/>
      <c r="AV8" s="67"/>
      <c r="AW8" s="67"/>
      <c r="AX8" s="67"/>
      <c r="AY8" s="67"/>
      <c r="AZ8" s="67"/>
      <c r="BA8" s="67"/>
      <c r="BB8" s="67">
        <f>データ!U6</f>
        <v>95.14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13.78</v>
      </c>
      <c r="Q10" s="67"/>
      <c r="R10" s="67"/>
      <c r="S10" s="67"/>
      <c r="T10" s="67"/>
      <c r="U10" s="67"/>
      <c r="V10" s="67"/>
      <c r="W10" s="67">
        <f>データ!Q6</f>
        <v>265.73</v>
      </c>
      <c r="X10" s="67"/>
      <c r="Y10" s="67"/>
      <c r="Z10" s="67"/>
      <c r="AA10" s="67"/>
      <c r="AB10" s="67"/>
      <c r="AC10" s="67"/>
      <c r="AD10" s="68">
        <f>データ!R6</f>
        <v>4622</v>
      </c>
      <c r="AE10" s="68"/>
      <c r="AF10" s="68"/>
      <c r="AG10" s="68"/>
      <c r="AH10" s="68"/>
      <c r="AI10" s="68"/>
      <c r="AJ10" s="68"/>
      <c r="AK10" s="2"/>
      <c r="AL10" s="68">
        <f>データ!V6</f>
        <v>1597</v>
      </c>
      <c r="AM10" s="68"/>
      <c r="AN10" s="68"/>
      <c r="AO10" s="68"/>
      <c r="AP10" s="68"/>
      <c r="AQ10" s="68"/>
      <c r="AR10" s="68"/>
      <c r="AS10" s="68"/>
      <c r="AT10" s="67">
        <f>データ!W6</f>
        <v>0.51</v>
      </c>
      <c r="AU10" s="67"/>
      <c r="AV10" s="67"/>
      <c r="AW10" s="67"/>
      <c r="AX10" s="67"/>
      <c r="AY10" s="67"/>
      <c r="AZ10" s="67"/>
      <c r="BA10" s="67"/>
      <c r="BB10" s="67">
        <f>データ!X6</f>
        <v>3131.37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OKeqr7Ajj42St60VkkMJJPtVcQgJ5oavQn409kUtcbDHoOdoj9Tj1lsHV71cSNxbwPEG4X3U1huWjBHIBR7/Gg==" saltValue="FzGKCoCg+w3x2nyc9kNo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313025</v>
      </c>
      <c r="D6" s="33">
        <f t="shared" si="3"/>
        <v>47</v>
      </c>
      <c r="E6" s="33">
        <f t="shared" si="3"/>
        <v>17</v>
      </c>
      <c r="F6" s="33">
        <f t="shared" si="3"/>
        <v>6</v>
      </c>
      <c r="G6" s="33">
        <f t="shared" si="3"/>
        <v>0</v>
      </c>
      <c r="H6" s="33" t="str">
        <f t="shared" si="3"/>
        <v>鳥取県　岩美町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13.78</v>
      </c>
      <c r="Q6" s="34">
        <f t="shared" si="3"/>
        <v>265.73</v>
      </c>
      <c r="R6" s="34">
        <f t="shared" si="3"/>
        <v>4622</v>
      </c>
      <c r="S6" s="34">
        <f t="shared" si="3"/>
        <v>11638</v>
      </c>
      <c r="T6" s="34">
        <f t="shared" si="3"/>
        <v>122.32</v>
      </c>
      <c r="U6" s="34">
        <f t="shared" si="3"/>
        <v>95.14</v>
      </c>
      <c r="V6" s="34">
        <f t="shared" si="3"/>
        <v>1597</v>
      </c>
      <c r="W6" s="34">
        <f t="shared" si="3"/>
        <v>0.51</v>
      </c>
      <c r="X6" s="34">
        <f t="shared" si="3"/>
        <v>3131.37</v>
      </c>
      <c r="Y6" s="35">
        <f>IF(Y7="",NA(),Y7)</f>
        <v>98.73</v>
      </c>
      <c r="Z6" s="35">
        <f t="shared" ref="Z6:AH6" si="4">IF(Z7="",NA(),Z7)</f>
        <v>100.01</v>
      </c>
      <c r="AA6" s="35">
        <f t="shared" si="4"/>
        <v>99.41</v>
      </c>
      <c r="AB6" s="35">
        <f t="shared" si="4"/>
        <v>81.34</v>
      </c>
      <c r="AC6" s="35">
        <f t="shared" si="4"/>
        <v>82.84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415.74</v>
      </c>
      <c r="BG6" s="35">
        <f t="shared" ref="BG6:BO6" si="7">IF(BG7="",NA(),BG7)</f>
        <v>422.19</v>
      </c>
      <c r="BH6" s="35">
        <f t="shared" si="7"/>
        <v>410.98</v>
      </c>
      <c r="BI6" s="35">
        <f t="shared" si="7"/>
        <v>464.98</v>
      </c>
      <c r="BJ6" s="35">
        <f t="shared" si="7"/>
        <v>1210.6400000000001</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96.54</v>
      </c>
      <c r="BR6" s="35">
        <f t="shared" ref="BR6:BZ6" si="8">IF(BR7="",NA(),BR7)</f>
        <v>98.65</v>
      </c>
      <c r="BS6" s="35">
        <f t="shared" si="8"/>
        <v>97.75</v>
      </c>
      <c r="BT6" s="35">
        <f t="shared" si="8"/>
        <v>71.58</v>
      </c>
      <c r="BU6" s="35">
        <f t="shared" si="8"/>
        <v>74.39</v>
      </c>
      <c r="BV6" s="35">
        <f t="shared" si="8"/>
        <v>43.66</v>
      </c>
      <c r="BW6" s="35">
        <f t="shared" si="8"/>
        <v>43.13</v>
      </c>
      <c r="BX6" s="35">
        <f t="shared" si="8"/>
        <v>46.26</v>
      </c>
      <c r="BY6" s="35">
        <f t="shared" si="8"/>
        <v>45.81</v>
      </c>
      <c r="BZ6" s="35">
        <f t="shared" si="8"/>
        <v>43.43</v>
      </c>
      <c r="CA6" s="34" t="str">
        <f>IF(CA7="","",IF(CA7="-","【-】","【"&amp;SUBSTITUTE(TEXT(CA7,"#,##0.00"),"-","△")&amp;"】"))</f>
        <v>【45.14】</v>
      </c>
      <c r="CB6" s="35">
        <f>IF(CB7="",NA(),CB7)</f>
        <v>248.67</v>
      </c>
      <c r="CC6" s="35">
        <f t="shared" ref="CC6:CK6" si="9">IF(CC7="",NA(),CC7)</f>
        <v>245.44</v>
      </c>
      <c r="CD6" s="35">
        <f t="shared" si="9"/>
        <v>246.57</v>
      </c>
      <c r="CE6" s="35">
        <f t="shared" si="9"/>
        <v>289.06</v>
      </c>
      <c r="CF6" s="35">
        <f t="shared" si="9"/>
        <v>321.74</v>
      </c>
      <c r="CG6" s="35">
        <f t="shared" si="9"/>
        <v>382.09</v>
      </c>
      <c r="CH6" s="35">
        <f t="shared" si="9"/>
        <v>392.03</v>
      </c>
      <c r="CI6" s="35">
        <f t="shared" si="9"/>
        <v>376.4</v>
      </c>
      <c r="CJ6" s="35">
        <f t="shared" si="9"/>
        <v>383.92</v>
      </c>
      <c r="CK6" s="35">
        <f t="shared" si="9"/>
        <v>400.44</v>
      </c>
      <c r="CL6" s="34" t="str">
        <f>IF(CL7="","",IF(CL7="-","【-】","【"&amp;SUBSTITUTE(TEXT(CL7,"#,##0.00"),"-","△")&amp;"】"))</f>
        <v>【377.19】</v>
      </c>
      <c r="CM6" s="35">
        <f>IF(CM7="",NA(),CM7)</f>
        <v>29.28</v>
      </c>
      <c r="CN6" s="35">
        <f t="shared" ref="CN6:CV6" si="10">IF(CN7="",NA(),CN7)</f>
        <v>27.95</v>
      </c>
      <c r="CO6" s="35">
        <f t="shared" si="10"/>
        <v>27.38</v>
      </c>
      <c r="CP6" s="35">
        <f t="shared" si="10"/>
        <v>28.33</v>
      </c>
      <c r="CQ6" s="35">
        <f t="shared" si="10"/>
        <v>27</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93.94</v>
      </c>
      <c r="CY6" s="35">
        <f t="shared" ref="CY6:DG6" si="11">IF(CY7="",NA(),CY7)</f>
        <v>93.83</v>
      </c>
      <c r="CZ6" s="35">
        <f t="shared" si="11"/>
        <v>94.61</v>
      </c>
      <c r="DA6" s="35">
        <f t="shared" si="11"/>
        <v>94.98</v>
      </c>
      <c r="DB6" s="35">
        <f t="shared" si="11"/>
        <v>95.05</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313025</v>
      </c>
      <c r="D7" s="37">
        <v>47</v>
      </c>
      <c r="E7" s="37">
        <v>17</v>
      </c>
      <c r="F7" s="37">
        <v>6</v>
      </c>
      <c r="G7" s="37">
        <v>0</v>
      </c>
      <c r="H7" s="37" t="s">
        <v>97</v>
      </c>
      <c r="I7" s="37" t="s">
        <v>98</v>
      </c>
      <c r="J7" s="37" t="s">
        <v>99</v>
      </c>
      <c r="K7" s="37" t="s">
        <v>100</v>
      </c>
      <c r="L7" s="37" t="s">
        <v>101</v>
      </c>
      <c r="M7" s="37" t="s">
        <v>102</v>
      </c>
      <c r="N7" s="38" t="s">
        <v>103</v>
      </c>
      <c r="O7" s="38" t="s">
        <v>104</v>
      </c>
      <c r="P7" s="38">
        <v>13.78</v>
      </c>
      <c r="Q7" s="38">
        <v>265.73</v>
      </c>
      <c r="R7" s="38">
        <v>4622</v>
      </c>
      <c r="S7" s="38">
        <v>11638</v>
      </c>
      <c r="T7" s="38">
        <v>122.32</v>
      </c>
      <c r="U7" s="38">
        <v>95.14</v>
      </c>
      <c r="V7" s="38">
        <v>1597</v>
      </c>
      <c r="W7" s="38">
        <v>0.51</v>
      </c>
      <c r="X7" s="38">
        <v>3131.37</v>
      </c>
      <c r="Y7" s="38">
        <v>98.73</v>
      </c>
      <c r="Z7" s="38">
        <v>100.01</v>
      </c>
      <c r="AA7" s="38">
        <v>99.41</v>
      </c>
      <c r="AB7" s="38">
        <v>81.34</v>
      </c>
      <c r="AC7" s="38">
        <v>82.84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415.74</v>
      </c>
      <c r="BG7" s="38">
        <v>422.19</v>
      </c>
      <c r="BH7" s="38">
        <v>410.98</v>
      </c>
      <c r="BI7" s="38">
        <v>464.98</v>
      </c>
      <c r="BJ7" s="38">
        <v>1210.6400000000001</v>
      </c>
      <c r="BK7" s="38">
        <v>830.5</v>
      </c>
      <c r="BL7" s="38">
        <v>1029.24</v>
      </c>
      <c r="BM7" s="38">
        <v>1063.93</v>
      </c>
      <c r="BN7" s="38">
        <v>1060.8599999999999</v>
      </c>
      <c r="BO7" s="38">
        <v>1006.65</v>
      </c>
      <c r="BP7" s="38">
        <v>973.2</v>
      </c>
      <c r="BQ7" s="38">
        <v>96.54</v>
      </c>
      <c r="BR7" s="38">
        <v>98.65</v>
      </c>
      <c r="BS7" s="38">
        <v>97.75</v>
      </c>
      <c r="BT7" s="38">
        <v>71.58</v>
      </c>
      <c r="BU7" s="38">
        <v>74.39</v>
      </c>
      <c r="BV7" s="38">
        <v>43.66</v>
      </c>
      <c r="BW7" s="38">
        <v>43.13</v>
      </c>
      <c r="BX7" s="38">
        <v>46.26</v>
      </c>
      <c r="BY7" s="38">
        <v>45.81</v>
      </c>
      <c r="BZ7" s="38">
        <v>43.43</v>
      </c>
      <c r="CA7" s="38">
        <v>45.14</v>
      </c>
      <c r="CB7" s="38">
        <v>248.67</v>
      </c>
      <c r="CC7" s="38">
        <v>245.44</v>
      </c>
      <c r="CD7" s="38">
        <v>246.57</v>
      </c>
      <c r="CE7" s="38">
        <v>289.06</v>
      </c>
      <c r="CF7" s="38">
        <v>321.74</v>
      </c>
      <c r="CG7" s="38">
        <v>382.09</v>
      </c>
      <c r="CH7" s="38">
        <v>392.03</v>
      </c>
      <c r="CI7" s="38">
        <v>376.4</v>
      </c>
      <c r="CJ7" s="38">
        <v>383.92</v>
      </c>
      <c r="CK7" s="38">
        <v>400.44</v>
      </c>
      <c r="CL7" s="38">
        <v>377.19</v>
      </c>
      <c r="CM7" s="38">
        <v>29.28</v>
      </c>
      <c r="CN7" s="38">
        <v>27.95</v>
      </c>
      <c r="CO7" s="38">
        <v>27.38</v>
      </c>
      <c r="CP7" s="38">
        <v>28.33</v>
      </c>
      <c r="CQ7" s="38">
        <v>27</v>
      </c>
      <c r="CR7" s="38">
        <v>39.68</v>
      </c>
      <c r="CS7" s="38">
        <v>35.64</v>
      </c>
      <c r="CT7" s="38">
        <v>33.729999999999997</v>
      </c>
      <c r="CU7" s="38">
        <v>33.21</v>
      </c>
      <c r="CV7" s="38">
        <v>32.229999999999997</v>
      </c>
      <c r="CW7" s="38">
        <v>33.69</v>
      </c>
      <c r="CX7" s="38">
        <v>93.94</v>
      </c>
      <c r="CY7" s="38">
        <v>93.83</v>
      </c>
      <c r="CZ7" s="38">
        <v>94.61</v>
      </c>
      <c r="DA7" s="38">
        <v>94.98</v>
      </c>
      <c r="DB7" s="38">
        <v>95.05</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2020-01-24T01:41:07Z</cp:lastPrinted>
  <dcterms:created xsi:type="dcterms:W3CDTF">2019-12-05T05:25:18Z</dcterms:created>
  <dcterms:modified xsi:type="dcterms:W3CDTF">2020-02-06T00:52:18Z</dcterms:modified>
  <cp:category/>
</cp:coreProperties>
</file>