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7_智頭町\"/>
    </mc:Choice>
  </mc:AlternateContent>
  <workbookProtection workbookAlgorithmName="SHA-512" workbookHashValue="1lrVPutDnpBuBtHSqtIji9NXWXq97R4XF2yOKuSbMOySJCKrzxEChiE3xgGZb63TZN9yUIAZj9Da2b6BUpgmlQ==" workbookSaltValue="AbOIQCHr+0vsj/66qUx+K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<sst xmlns="http://schemas.openxmlformats.org/spreadsheetml/2006/main" count="228" uniqueCount="111">
  <si>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</si>
  <si>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</si>
  <si>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</si>
  <si>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</si>
  <si>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</si>
  <si>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</si>
  <si>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</si>
  <si>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</si>
  <si>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</si>
  <si>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</si>
  <si>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</si>
  <si>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</si>
  <si>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</si>
  <si>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</si>
  <si>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</si>
  <si>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</si>
  <si>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</si>
  <si>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</si>
  <si>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</si>
  <si>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</si>
  <si>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</si>
  <si>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</si>
  <si>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</si>
  <si>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</si>
  <si>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</si>
  <si>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</si>
  <si>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</si>
  <si>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</si>
  <si>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</si>
  <si>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</si>
  <si>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</si>
  <si>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</si>
  <si>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</si>
  <si>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</si>
  <si>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</si>
  <si>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</si>
  <si>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</si>
  <si>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</si>
  <si>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</si>
  <si>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</si>
  <si>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</si>
  <si>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</si>
  <si>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</si>
  <si>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</si>
  <si>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</si>
  <si>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</si>
  <si>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</si>
  <si>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</si>
  <si>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</si>
  <si>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</si>
  <si>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</si>
  <si>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</si>
  <si>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</si>
  <si>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</si>
  <si>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</si>
  <si>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</si>
  <si>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</si>
  <si>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</si>
  <si>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</si>
  <si>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</si>
  <si>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</si>
  <si>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</si>
  <si>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</si>
  <si>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</si>
  <si>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</si>
  <si>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</si>
  <si>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</si>
  <si>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</si>
  <si>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</si>
  <si>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</si>
  <si>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</si>
  <si>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</si>
  <si>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</si>
  <si>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</si>
  <si>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</si>
  <si>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</si>
  <si>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</si>
  <si>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</si>
  <si>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</si>
  <si>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</si>
  <si>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</si>
  <si>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</si>
  <si>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</si>
  <si>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</si>
  <si>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</si>
  <si>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</si>
  <si>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</si>
  <si>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</si>
  <si>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</si>
  <si>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</si>
  <si>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</si>
  <si>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</si>
  <si>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</si>
  <si>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</si>
  <si>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</si>
  <si>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</si>
  <si>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鳥取県　智頭町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</si>
  <si>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</si>
  <si>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</si>
  <si>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</si>
  <si>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</si>
  <si>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</si>
  <si>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</si>
  <si>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</si>
  <si>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</si>
  <si>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</si>
  <si>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</si>
  <si>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</si>
  <si>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収益的収支比率（①）はH28年以降改善傾向にあるものの、100％を下回っており、地方債償還金が大きな負担となっている。
企業債残高対事業規模比率（④）は、整備が完了しており、減少してはいるものの必要な更新投資を先送りしているため少額になっているにすぎないか等分析を行っていく必要がある。
経費回収率（⑤）は、例年と比較し低い数値となっている。また、100％を下回っており費用の削減・経営の改善が必要である。
施設利用率（⑦）・水洗化率（⑧）も横ばいである。</t>
    <rPh sb="0" eb="2">
      <t>シュウエキ</t>
    </rPh>
    <rPh sb="2" eb="3">
      <t>テキ</t>
    </rPh>
    <rPh sb="3" eb="5">
      <t>シュウシ</t>
    </rPh>
    <rPh sb="5" eb="7">
      <t>ヒリツ</t>
    </rPh>
    <rPh sb="14" eb="15">
      <t>ネン</t>
    </rPh>
    <rPh sb="15" eb="17">
      <t>イコウ</t>
    </rPh>
    <rPh sb="17" eb="19">
      <t>カイゼン</t>
    </rPh>
    <rPh sb="19" eb="21">
      <t>ケイコウ</t>
    </rPh>
    <rPh sb="33" eb="35">
      <t>シタマワ</t>
    </rPh>
    <rPh sb="40" eb="43">
      <t>チホウサイ</t>
    </rPh>
    <rPh sb="43" eb="46">
      <t>ショウカンキン</t>
    </rPh>
    <rPh sb="47" eb="48">
      <t>オオ</t>
    </rPh>
    <rPh sb="50" eb="52">
      <t>フタン</t>
    </rPh>
    <rPh sb="61" eb="64">
      <t>キギョウサイ</t>
    </rPh>
    <rPh sb="64" eb="66">
      <t>ザンダカ</t>
    </rPh>
    <rPh sb="66" eb="67">
      <t>タイ</t>
    </rPh>
    <rPh sb="67" eb="69">
      <t>ジギョウ</t>
    </rPh>
    <rPh sb="69" eb="71">
      <t>キボ</t>
    </rPh>
    <rPh sb="71" eb="73">
      <t>ヒリツ</t>
    </rPh>
    <rPh sb="78" eb="80">
      <t>セイビ</t>
    </rPh>
    <rPh sb="81" eb="83">
      <t>カンリョウ</t>
    </rPh>
    <rPh sb="88" eb="90">
      <t>ゲンショウ</t>
    </rPh>
    <rPh sb="98" eb="100">
      <t>ヒツヨウ</t>
    </rPh>
    <rPh sb="101" eb="103">
      <t>コウシン</t>
    </rPh>
    <rPh sb="103" eb="105">
      <t>トウシ</t>
    </rPh>
    <rPh sb="106" eb="108">
      <t>サキオク</t>
    </rPh>
    <rPh sb="115" eb="117">
      <t>ショウガク</t>
    </rPh>
    <rPh sb="129" eb="130">
      <t>トウ</t>
    </rPh>
    <rPh sb="130" eb="132">
      <t>ブンセキ</t>
    </rPh>
    <rPh sb="133" eb="134">
      <t>オコナ</t>
    </rPh>
    <rPh sb="138" eb="140">
      <t>ヒツヨウ</t>
    </rPh>
    <rPh sb="146" eb="148">
      <t>ケイヒ</t>
    </rPh>
    <rPh sb="148" eb="151">
      <t>カイシュウリツ</t>
    </rPh>
    <rPh sb="156" eb="158">
      <t>レイネン</t>
    </rPh>
    <rPh sb="159" eb="161">
      <t>ヒカク</t>
    </rPh>
    <rPh sb="162" eb="163">
      <t>ヒク</t>
    </rPh>
    <rPh sb="164" eb="166">
      <t>スウチ</t>
    </rPh>
    <rPh sb="181" eb="183">
      <t>シタマワ</t>
    </rPh>
    <rPh sb="187" eb="189">
      <t>ヒヨウ</t>
    </rPh>
    <rPh sb="190" eb="192">
      <t>サクゲン</t>
    </rPh>
    <rPh sb="193" eb="195">
      <t>ケイエイ</t>
    </rPh>
    <rPh sb="196" eb="198">
      <t>カイゼン</t>
    </rPh>
    <rPh sb="199" eb="201">
      <t>ヒツヨウ</t>
    </rPh>
    <rPh sb="207" eb="209">
      <t>シセツ</t>
    </rPh>
    <rPh sb="209" eb="211">
      <t>リヨウ</t>
    </rPh>
    <rPh sb="211" eb="212">
      <t>リツ</t>
    </rPh>
    <rPh sb="216" eb="219">
      <t>スイセンカ</t>
    </rPh>
    <rPh sb="219" eb="220">
      <t>リツ</t>
    </rPh>
    <rPh sb="224" eb="225">
      <t>ヨコ</t>
    </rPh>
    <phoneticPr fontId="1"/>
  </si>
  <si>
    <t>平成9年に供用を開始しており、処理区によっては平成30年で供用開始から21年になる。
管渠については、耐用年数に達しておらず緊急的に更新する必要がないため、管渠改善率は低い数字で推移している。今後は耐用年数を考慮しながら、計画的な長寿命化事業を行う必要がある</t>
    <rPh sb="0" eb="2">
      <t>ヘイセイ</t>
    </rPh>
    <rPh sb="3" eb="4">
      <t>ネン</t>
    </rPh>
    <rPh sb="5" eb="7">
      <t>キョウヨウ</t>
    </rPh>
    <rPh sb="8" eb="10">
      <t>カイシ</t>
    </rPh>
    <rPh sb="15" eb="17">
      <t>ショリ</t>
    </rPh>
    <rPh sb="17" eb="18">
      <t>ク</t>
    </rPh>
    <rPh sb="23" eb="25">
      <t>ヘイセイ</t>
    </rPh>
    <rPh sb="27" eb="28">
      <t>ネン</t>
    </rPh>
    <rPh sb="29" eb="31">
      <t>キョウヨウ</t>
    </rPh>
    <rPh sb="31" eb="33">
      <t>カイシ</t>
    </rPh>
    <rPh sb="37" eb="38">
      <t>ネン</t>
    </rPh>
    <rPh sb="43" eb="45">
      <t>カンキョ</t>
    </rPh>
    <rPh sb="51" eb="53">
      <t>タイヨウ</t>
    </rPh>
    <rPh sb="53" eb="55">
      <t>ネンスウ</t>
    </rPh>
    <rPh sb="56" eb="57">
      <t>タッ</t>
    </rPh>
    <rPh sb="62" eb="65">
      <t>キンキュウテキ</t>
    </rPh>
    <rPh sb="66" eb="68">
      <t>コウシン</t>
    </rPh>
    <rPh sb="70" eb="72">
      <t>ヒツヨウ</t>
    </rPh>
    <rPh sb="78" eb="80">
      <t>カンキョ</t>
    </rPh>
    <rPh sb="80" eb="82">
      <t>カイゼン</t>
    </rPh>
    <rPh sb="82" eb="83">
      <t>リツ</t>
    </rPh>
    <rPh sb="84" eb="85">
      <t>ヒク</t>
    </rPh>
    <rPh sb="86" eb="88">
      <t>スウジ</t>
    </rPh>
    <rPh sb="89" eb="91">
      <t>スイイ</t>
    </rPh>
    <rPh sb="96" eb="98">
      <t>コンゴ</t>
    </rPh>
    <rPh sb="99" eb="101">
      <t>タイヨウ</t>
    </rPh>
    <rPh sb="101" eb="103">
      <t>ネンスウ</t>
    </rPh>
    <rPh sb="104" eb="106">
      <t>コウリョ</t>
    </rPh>
    <rPh sb="111" eb="113">
      <t>ケイカク</t>
    </rPh>
    <rPh sb="113" eb="114">
      <t>テキ</t>
    </rPh>
    <rPh sb="115" eb="118">
      <t>チョウジュミョウ</t>
    </rPh>
    <rPh sb="118" eb="119">
      <t>カ</t>
    </rPh>
    <rPh sb="119" eb="121">
      <t>ジギョウ</t>
    </rPh>
    <rPh sb="122" eb="123">
      <t>オコナ</t>
    </rPh>
    <rPh sb="124" eb="126">
      <t>ヒツヨウ</t>
    </rPh>
    <phoneticPr fontId="1"/>
  </si>
  <si>
    <t>汚水処理費用に対して料金収入が少なく、経営は厳しい状況である。処理場建設後15年以上経過しており、今後の修繕費用も多くなると思われるので、適正な維持管理を行い、経営指標の推移に着目しながら健全な経営を目指していきたい。</t>
    <rPh sb="0" eb="2">
      <t>オスイ</t>
    </rPh>
    <rPh sb="2" eb="4">
      <t>ショリ</t>
    </rPh>
    <rPh sb="4" eb="6">
      <t>ヒヨウ</t>
    </rPh>
    <rPh sb="7" eb="8">
      <t>タイ</t>
    </rPh>
    <rPh sb="10" eb="12">
      <t>リョウキン</t>
    </rPh>
    <rPh sb="12" eb="14">
      <t>シュウニュウ</t>
    </rPh>
    <rPh sb="15" eb="16">
      <t>スク</t>
    </rPh>
    <rPh sb="19" eb="21">
      <t>ケイエイ</t>
    </rPh>
    <rPh sb="22" eb="23">
      <t>キビ</t>
    </rPh>
    <rPh sb="25" eb="27">
      <t>ジョウキョウ</t>
    </rPh>
    <rPh sb="31" eb="34">
      <t>ショリジョウ</t>
    </rPh>
    <rPh sb="34" eb="37">
      <t>ケンセツゴ</t>
    </rPh>
    <rPh sb="39" eb="40">
      <t>ネン</t>
    </rPh>
    <rPh sb="40" eb="42">
      <t>イジョウ</t>
    </rPh>
    <rPh sb="42" eb="44">
      <t>ケイカ</t>
    </rPh>
    <rPh sb="49" eb="51">
      <t>コンゴ</t>
    </rPh>
    <rPh sb="52" eb="54">
      <t>シュウゼン</t>
    </rPh>
    <rPh sb="54" eb="56">
      <t>ヒヨウ</t>
    </rPh>
    <rPh sb="57" eb="58">
      <t>オオ</t>
    </rPh>
    <rPh sb="62" eb="63">
      <t>オモ</t>
    </rPh>
    <rPh sb="69" eb="71">
      <t>テキセイ</t>
    </rPh>
    <rPh sb="72" eb="74">
      <t>イジ</t>
    </rPh>
    <rPh sb="74" eb="76">
      <t>カンリ</t>
    </rPh>
    <rPh sb="77" eb="78">
      <t>オコナ</t>
    </rPh>
    <rPh sb="80" eb="82">
      <t>ケイエイ</t>
    </rPh>
    <rPh sb="82" eb="84">
      <t>シヒョウ</t>
    </rPh>
    <rPh sb="85" eb="87">
      <t>スイイ</t>
    </rPh>
    <rPh sb="88" eb="90">
      <t>チャクモク</t>
    </rPh>
    <rPh sb="94" eb="96">
      <t>ケンゼン</t>
    </rPh>
    <rPh sb="97" eb="99">
      <t>ケイエイ</t>
    </rPh>
    <rPh sb="100" eb="102">
      <t>メザ</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</si>
</sst>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0148632"/>
        <c:axId val="28014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ser>
        <c:dLbls>
          <c:showLegendKey val="0"/>
          <c:showVal val="0"/>
          <c:showCatName val="0"/>
          <c:showSerName val="0"/>
          <c:showPercent val="0"/>
          <c:showBubbleSize val="0"/>
        </c:dLbls>
        <c:marker val="1"/>
        <c:smooth val="0"/>
        <c:axId val="280148632"/>
        <c:axId val="280149808"/>
      </c:lineChart>
      <c:dateAx>
        <c:axId val="280148632"/>
        <c:scaling>
          <c:orientation val="minMax"/>
        </c:scaling>
        <c:delete val="1"/>
        <c:axPos val="b"/>
        <c:numFmt formatCode="ge" sourceLinked="1"/>
        <c:majorTickMark val="none"/>
        <c:minorTickMark val="none"/>
        <c:tickLblPos val="none"/>
        <c:crossAx val="280149808"/>
        <c:crosses val="autoZero"/>
        <c:auto val="1"/>
        <c:lblOffset val="100"/>
        <c:baseTimeUnit val="years"/>
      </c:dateAx>
      <c:valAx>
        <c:axId val="28014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1486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42.62</c:v>
                </c:pt>
                <c:pt idx="1">
                  <c:v>42.73</c:v>
                </c:pt>
                <c:pt idx="2">
                  <c:v>43.17</c:v>
                </c:pt>
                <c:pt idx="3">
                  <c:v>44.22</c:v>
                </c:pt>
                <c:pt idx="4">
                  <c:v>40.53</c:v>
                </c:pt>
              </c:numCache>
            </c:numRef>
          </c:val>
        </c:ser>
        <c:dLbls>
          <c:showLegendKey val="0"/>
          <c:showVal val="0"/>
          <c:showCatName val="0"/>
          <c:showSerName val="0"/>
          <c:showPercent val="0"/>
          <c:showBubbleSize val="0"/>
        </c:dLbls>
        <c:gapWidth val="150"/>
        <c:axId val="373624376"/>
        <c:axId val="3736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ser>
        <c:dLbls>
          <c:showLegendKey val="0"/>
          <c:showVal val="0"/>
          <c:showCatName val="0"/>
          <c:showSerName val="0"/>
          <c:showPercent val="0"/>
          <c:showBubbleSize val="0"/>
        </c:dLbls>
        <c:marker val="1"/>
        <c:smooth val="0"/>
        <c:axId val="373624376"/>
        <c:axId val="373620848"/>
      </c:lineChart>
      <c:dateAx>
        <c:axId val="373624376"/>
        <c:scaling>
          <c:orientation val="minMax"/>
        </c:scaling>
        <c:delete val="1"/>
        <c:axPos val="b"/>
        <c:numFmt formatCode="ge" sourceLinked="1"/>
        <c:majorTickMark val="none"/>
        <c:minorTickMark val="none"/>
        <c:tickLblPos val="none"/>
        <c:crossAx val="373620848"/>
        <c:crosses val="autoZero"/>
        <c:auto val="1"/>
        <c:lblOffset val="100"/>
        <c:baseTimeUnit val="years"/>
      </c:dateAx>
      <c:valAx>
        <c:axId val="37362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7362437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74.06</c:v>
                </c:pt>
                <c:pt idx="1">
                  <c:v>75.88</c:v>
                </c:pt>
                <c:pt idx="2">
                  <c:v>76.88</c:v>
                </c:pt>
                <c:pt idx="3">
                  <c:v>78.94</c:v>
                </c:pt>
                <c:pt idx="4">
                  <c:v>79.069999999999993</c:v>
                </c:pt>
              </c:numCache>
            </c:numRef>
          </c:val>
        </c:ser>
        <c:dLbls>
          <c:showLegendKey val="0"/>
          <c:showVal val="0"/>
          <c:showCatName val="0"/>
          <c:showSerName val="0"/>
          <c:showPercent val="0"/>
          <c:showBubbleSize val="0"/>
        </c:dLbls>
        <c:gapWidth val="150"/>
        <c:axId val="373622808"/>
        <c:axId val="37362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ser>
        <c:dLbls>
          <c:showLegendKey val="0"/>
          <c:showVal val="0"/>
          <c:showCatName val="0"/>
          <c:showSerName val="0"/>
          <c:showPercent val="0"/>
          <c:showBubbleSize val="0"/>
        </c:dLbls>
        <c:marker val="1"/>
        <c:smooth val="0"/>
        <c:axId val="373622808"/>
        <c:axId val="373625944"/>
      </c:lineChart>
      <c:dateAx>
        <c:axId val="373622808"/>
        <c:scaling>
          <c:orientation val="minMax"/>
        </c:scaling>
        <c:delete val="1"/>
        <c:axPos val="b"/>
        <c:numFmt formatCode="ge" sourceLinked="1"/>
        <c:majorTickMark val="none"/>
        <c:minorTickMark val="none"/>
        <c:tickLblPos val="none"/>
        <c:crossAx val="373625944"/>
        <c:crosses val="autoZero"/>
        <c:auto val="1"/>
        <c:lblOffset val="100"/>
        <c:baseTimeUnit val="years"/>
      </c:dateAx>
      <c:valAx>
        <c:axId val="37362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7362280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33.75</c:v>
                </c:pt>
                <c:pt idx="1">
                  <c:v>34.159999999999997</c:v>
                </c:pt>
                <c:pt idx="2">
                  <c:v>62.12</c:v>
                </c:pt>
                <c:pt idx="3">
                  <c:v>75.44</c:v>
                </c:pt>
                <c:pt idx="4">
                  <c:v>77.040000000000006</c:v>
                </c:pt>
              </c:numCache>
            </c:numRef>
          </c:val>
        </c:ser>
        <c:dLbls>
          <c:showLegendKey val="0"/>
          <c:showVal val="0"/>
          <c:showCatName val="0"/>
          <c:showSerName val="0"/>
          <c:showPercent val="0"/>
          <c:showBubbleSize val="0"/>
        </c:dLbls>
        <c:gapWidth val="150"/>
        <c:axId val="280151768"/>
        <c:axId val="28014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151768"/>
        <c:axId val="280145104"/>
      </c:lineChart>
      <c:dateAx>
        <c:axId val="280151768"/>
        <c:scaling>
          <c:orientation val="minMax"/>
        </c:scaling>
        <c:delete val="1"/>
        <c:axPos val="b"/>
        <c:numFmt formatCode="ge" sourceLinked="1"/>
        <c:majorTickMark val="none"/>
        <c:minorTickMark val="none"/>
        <c:tickLblPos val="none"/>
        <c:crossAx val="280145104"/>
        <c:crosses val="autoZero"/>
        <c:auto val="1"/>
        <c:lblOffset val="100"/>
        <c:baseTimeUnit val="years"/>
      </c:dateAx>
      <c:valAx>
        <c:axId val="28014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1517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152160"/>
        <c:axId val="28015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152160"/>
        <c:axId val="280152552"/>
      </c:lineChart>
      <c:dateAx>
        <c:axId val="280152160"/>
        <c:scaling>
          <c:orientation val="minMax"/>
        </c:scaling>
        <c:delete val="1"/>
        <c:axPos val="b"/>
        <c:numFmt formatCode="ge" sourceLinked="1"/>
        <c:majorTickMark val="none"/>
        <c:minorTickMark val="none"/>
        <c:tickLblPos val="none"/>
        <c:crossAx val="280152552"/>
        <c:crosses val="autoZero"/>
        <c:auto val="1"/>
        <c:lblOffset val="100"/>
        <c:baseTimeUnit val="years"/>
      </c:dateAx>
      <c:valAx>
        <c:axId val="28015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1521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147064"/>
        <c:axId val="2801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147064"/>
        <c:axId val="280147456"/>
      </c:lineChart>
      <c:dateAx>
        <c:axId val="280147064"/>
        <c:scaling>
          <c:orientation val="minMax"/>
        </c:scaling>
        <c:delete val="1"/>
        <c:axPos val="b"/>
        <c:numFmt formatCode="ge" sourceLinked="1"/>
        <c:majorTickMark val="none"/>
        <c:minorTickMark val="none"/>
        <c:tickLblPos val="none"/>
        <c:crossAx val="280147456"/>
        <c:crosses val="autoZero"/>
        <c:auto val="1"/>
        <c:lblOffset val="100"/>
        <c:baseTimeUnit val="years"/>
      </c:dateAx>
      <c:valAx>
        <c:axId val="2801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1470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955328"/>
        <c:axId val="28095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955328"/>
        <c:axId val="280959640"/>
      </c:lineChart>
      <c:dateAx>
        <c:axId val="280955328"/>
        <c:scaling>
          <c:orientation val="minMax"/>
        </c:scaling>
        <c:delete val="1"/>
        <c:axPos val="b"/>
        <c:numFmt formatCode="ge" sourceLinked="1"/>
        <c:majorTickMark val="none"/>
        <c:minorTickMark val="none"/>
        <c:tickLblPos val="none"/>
        <c:crossAx val="280959640"/>
        <c:crosses val="autoZero"/>
        <c:auto val="1"/>
        <c:lblOffset val="100"/>
        <c:baseTimeUnit val="years"/>
      </c:dateAx>
      <c:valAx>
        <c:axId val="28095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95532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0957680"/>
        <c:axId val="28095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0957680"/>
        <c:axId val="280959248"/>
      </c:lineChart>
      <c:dateAx>
        <c:axId val="280957680"/>
        <c:scaling>
          <c:orientation val="minMax"/>
        </c:scaling>
        <c:delete val="1"/>
        <c:axPos val="b"/>
        <c:numFmt formatCode="ge" sourceLinked="1"/>
        <c:majorTickMark val="none"/>
        <c:minorTickMark val="none"/>
        <c:tickLblPos val="none"/>
        <c:crossAx val="280959248"/>
        <c:crosses val="autoZero"/>
        <c:auto val="1"/>
        <c:lblOffset val="100"/>
        <c:baseTimeUnit val="years"/>
      </c:dateAx>
      <c:valAx>
        <c:axId val="28095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9576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4035.01</c:v>
                </c:pt>
                <c:pt idx="1">
                  <c:v>2170.14</c:v>
                </c:pt>
                <c:pt idx="2">
                  <c:v>464.97</c:v>
                </c:pt>
                <c:pt idx="3">
                  <c:v>430.75</c:v>
                </c:pt>
                <c:pt idx="4">
                  <c:v>320.23</c:v>
                </c:pt>
              </c:numCache>
            </c:numRef>
          </c:val>
        </c:ser>
        <c:dLbls>
          <c:showLegendKey val="0"/>
          <c:showVal val="0"/>
          <c:showCatName val="0"/>
          <c:showSerName val="0"/>
          <c:showPercent val="0"/>
          <c:showBubbleSize val="0"/>
        </c:dLbls>
        <c:gapWidth val="150"/>
        <c:axId val="280952584"/>
        <c:axId val="28095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ser>
        <c:dLbls>
          <c:showLegendKey val="0"/>
          <c:showVal val="0"/>
          <c:showCatName val="0"/>
          <c:showSerName val="0"/>
          <c:showPercent val="0"/>
          <c:showBubbleSize val="0"/>
        </c:dLbls>
        <c:marker val="1"/>
        <c:smooth val="0"/>
        <c:axId val="280952584"/>
        <c:axId val="280954152"/>
      </c:lineChart>
      <c:dateAx>
        <c:axId val="280952584"/>
        <c:scaling>
          <c:orientation val="minMax"/>
        </c:scaling>
        <c:delete val="1"/>
        <c:axPos val="b"/>
        <c:numFmt formatCode="ge" sourceLinked="1"/>
        <c:majorTickMark val="none"/>
        <c:minorTickMark val="none"/>
        <c:tickLblPos val="none"/>
        <c:crossAx val="280954152"/>
        <c:crosses val="autoZero"/>
        <c:auto val="1"/>
        <c:lblOffset val="100"/>
        <c:baseTimeUnit val="years"/>
      </c:dateAx>
      <c:valAx>
        <c:axId val="28095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9525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51.97</c:v>
                </c:pt>
                <c:pt idx="1">
                  <c:v>42.88</c:v>
                </c:pt>
                <c:pt idx="2">
                  <c:v>69.72</c:v>
                </c:pt>
                <c:pt idx="3">
                  <c:v>41.04</c:v>
                </c:pt>
                <c:pt idx="4">
                  <c:v>36.08</c:v>
                </c:pt>
              </c:numCache>
            </c:numRef>
          </c:val>
        </c:ser>
        <c:dLbls>
          <c:showLegendKey val="0"/>
          <c:showVal val="0"/>
          <c:showCatName val="0"/>
          <c:showSerName val="0"/>
          <c:showPercent val="0"/>
          <c:showBubbleSize val="0"/>
        </c:dLbls>
        <c:gapWidth val="150"/>
        <c:axId val="280953760"/>
        <c:axId val="28095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ser>
        <c:dLbls>
          <c:showLegendKey val="0"/>
          <c:showVal val="0"/>
          <c:showCatName val="0"/>
          <c:showSerName val="0"/>
          <c:showPercent val="0"/>
          <c:showBubbleSize val="0"/>
        </c:dLbls>
        <c:marker val="1"/>
        <c:smooth val="0"/>
        <c:axId val="280953760"/>
        <c:axId val="280954544"/>
      </c:lineChart>
      <c:dateAx>
        <c:axId val="280953760"/>
        <c:scaling>
          <c:orientation val="minMax"/>
        </c:scaling>
        <c:delete val="1"/>
        <c:axPos val="b"/>
        <c:numFmt formatCode="ge" sourceLinked="1"/>
        <c:majorTickMark val="none"/>
        <c:minorTickMark val="none"/>
        <c:tickLblPos val="none"/>
        <c:crossAx val="280954544"/>
        <c:crosses val="autoZero"/>
        <c:auto val="1"/>
        <c:lblOffset val="100"/>
        <c:baseTimeUnit val="years"/>
      </c:dateAx>
      <c:valAx>
        <c:axId val="28095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9537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336.34</c:v>
                </c:pt>
                <c:pt idx="1">
                  <c:v>403.06</c:v>
                </c:pt>
                <c:pt idx="2">
                  <c:v>267.89</c:v>
                </c:pt>
                <c:pt idx="3">
                  <c:v>408.03</c:v>
                </c:pt>
                <c:pt idx="4">
                  <c:v>540.61</c:v>
                </c:pt>
              </c:numCache>
            </c:numRef>
          </c:val>
        </c:ser>
        <c:dLbls>
          <c:showLegendKey val="0"/>
          <c:showVal val="0"/>
          <c:showCatName val="0"/>
          <c:showSerName val="0"/>
          <c:showPercent val="0"/>
          <c:showBubbleSize val="0"/>
        </c:dLbls>
        <c:gapWidth val="150"/>
        <c:axId val="280958464"/>
        <c:axId val="28095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ser>
        <c:dLbls>
          <c:showLegendKey val="0"/>
          <c:showVal val="0"/>
          <c:showCatName val="0"/>
          <c:showSerName val="0"/>
          <c:showPercent val="0"/>
          <c:showBubbleSize val="0"/>
        </c:dLbls>
        <c:marker val="1"/>
        <c:smooth val="0"/>
        <c:axId val="280958464"/>
        <c:axId val="280956112"/>
      </c:lineChart>
      <c:dateAx>
        <c:axId val="280958464"/>
        <c:scaling>
          <c:orientation val="minMax"/>
        </c:scaling>
        <c:delete val="1"/>
        <c:axPos val="b"/>
        <c:numFmt formatCode="ge" sourceLinked="1"/>
        <c:majorTickMark val="none"/>
        <c:minorTickMark val="none"/>
        <c:tickLblPos val="none"/>
        <c:crossAx val="280956112"/>
        <c:crosses val="autoZero"/>
        <c:auto val="1"/>
        <c:lblOffset val="100"/>
        <c:baseTimeUnit val="years"/>
      </c:dateAx>
      <c:valAx>
        <c:axId val="2809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809584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智頭町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7030</v>
      </c>
      <c r="AM8" s="46"/>
      <c r="AN8" s="46"/>
      <c r="AO8" s="46"/>
      <c r="AP8" s="46"/>
      <c r="AQ8" s="46"/>
      <c r="AR8" s="46"/>
      <c r="AS8" s="46"/>
      <c r="AT8" s="47">
        <f>データ!T6</f>
        <v>224.7</v>
      </c>
      <c r="AU8" s="47"/>
      <c r="AV8" s="47"/>
      <c r="AW8" s="47"/>
      <c r="AX8" s="47"/>
      <c r="AY8" s="47"/>
      <c r="AZ8" s="47"/>
      <c r="BA8" s="47"/>
      <c r="BB8" s="47">
        <f>データ!U6</f>
        <v>31.29</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44.94</v>
      </c>
      <c r="Q10" s="47"/>
      <c r="R10" s="47"/>
      <c r="S10" s="47"/>
      <c r="T10" s="47"/>
      <c r="U10" s="47"/>
      <c r="V10" s="47"/>
      <c r="W10" s="47">
        <f>データ!Q6</f>
        <v>100</v>
      </c>
      <c r="X10" s="47"/>
      <c r="Y10" s="47"/>
      <c r="Z10" s="47"/>
      <c r="AA10" s="47"/>
      <c r="AB10" s="47"/>
      <c r="AC10" s="47"/>
      <c r="AD10" s="46">
        <f>データ!R6</f>
        <v>4320</v>
      </c>
      <c r="AE10" s="46"/>
      <c r="AF10" s="46"/>
      <c r="AG10" s="46"/>
      <c r="AH10" s="46"/>
      <c r="AI10" s="46"/>
      <c r="AJ10" s="46"/>
      <c r="AK10" s="2"/>
      <c r="AL10" s="46">
        <f>データ!V6</f>
        <v>3125</v>
      </c>
      <c r="AM10" s="46"/>
      <c r="AN10" s="46"/>
      <c r="AO10" s="46"/>
      <c r="AP10" s="46"/>
      <c r="AQ10" s="46"/>
      <c r="AR10" s="46"/>
      <c r="AS10" s="46"/>
      <c r="AT10" s="47">
        <f>データ!W6</f>
        <v>5.2</v>
      </c>
      <c r="AU10" s="47"/>
      <c r="AV10" s="47"/>
      <c r="AW10" s="47"/>
      <c r="AX10" s="47"/>
      <c r="AY10" s="47"/>
      <c r="AZ10" s="47"/>
      <c r="BA10" s="47"/>
      <c r="BB10" s="47">
        <f>データ!X6</f>
        <v>600.96</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【747.76】</v>
      </c>
      <c r="I86" s="6" t="str">
        <f>データ!CA6</f>
        <v>【59.51】</v>
      </c>
      <c r="J86" s="6" t="str">
        <f>データ!CL6</f>
        <v>【261.46】</v>
      </c>
      <c r="K86" s="6" t="str">
        <f>データ!CW6</f>
        <v>【52.23】</v>
      </c>
      <c r="L86" s="6" t="str">
        <f>データ!DH6</f>
        <v>【85.82】</v>
      </c>
      <c r="M86" s="6" t="s">
        <v>41</v>
      </c>
      <c r="N86" s="6" t="s">
        <v>41</v>
      </c>
      <c r="O86" s="6" t="str">
        <f>データ!EO6</f>
        <v>【0.02】</v>
      </c>
    </row>
  </sheetData>
  <sheetProtection algorithmName="SHA-512" hashValue="ZiDnGmeIYXQs3wW1Kwx5QdldodPgXPNQvz7xN72UXZT8MfzMDGIjBx+f7mZ4hj7cYlape2TafXerLW0udWTKWg==" saltValue="mek0B+PlEeIY7+Xf+diWQ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313289</v>
      </c>
      <c r="D6" s="33">
        <f t="shared" si="1"/>
        <v>47</v>
      </c>
      <c r="E6" s="33">
        <f t="shared" si="1"/>
        <v>17</v>
      </c>
      <c r="F6" s="33">
        <f t="shared" si="1"/>
        <v>5</v>
      </c>
      <c r="G6" s="33">
        <f t="shared" si="1"/>
        <v>0</v>
      </c>
      <c r="H6" s="33" t="str">
        <f t="shared" si="1"/>
        <v>鳥取県　智頭町</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44.94</v>
      </c>
      <c r="Q6" s="37">
        <f t="shared" si="1"/>
        <v>100</v>
      </c>
      <c r="R6" s="37">
        <f t="shared" si="1"/>
        <v>4320</v>
      </c>
      <c r="S6" s="37">
        <f t="shared" si="1"/>
        <v>7030</v>
      </c>
      <c r="T6" s="37">
        <f t="shared" si="1"/>
        <v>224.7</v>
      </c>
      <c r="U6" s="37">
        <f t="shared" si="1"/>
        <v>31.29</v>
      </c>
      <c r="V6" s="37">
        <f t="shared" si="1"/>
        <v>3125</v>
      </c>
      <c r="W6" s="37">
        <f t="shared" si="1"/>
        <v>5.2</v>
      </c>
      <c r="X6" s="37">
        <f t="shared" si="1"/>
        <v>600.96</v>
      </c>
      <c r="Y6" s="41">
        <f t="shared" ref="Y6:AH6" si="2">IF(Y7="",NA(),Y7)</f>
        <v>33.75</v>
      </c>
      <c r="Z6" s="41">
        <f t="shared" si="2"/>
        <v>34.159999999999997</v>
      </c>
      <c r="AA6" s="41">
        <f t="shared" si="2"/>
        <v>62.12</v>
      </c>
      <c r="AB6" s="41">
        <f t="shared" si="2"/>
        <v>75.44</v>
      </c>
      <c r="AC6" s="41">
        <f t="shared" si="2"/>
        <v>77.040000000000006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4035.01</v>
      </c>
      <c r="BG6" s="41">
        <f t="shared" si="5"/>
        <v>2170.14</v>
      </c>
      <c r="BH6" s="41">
        <f t="shared" si="5"/>
        <v>464.97</v>
      </c>
      <c r="BI6" s="41">
        <f t="shared" si="5"/>
        <v>430.75</v>
      </c>
      <c r="BJ6" s="41">
        <f t="shared" si="5"/>
        <v>320.23</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51.97</v>
      </c>
      <c r="BR6" s="41">
        <f t="shared" si="6"/>
        <v>42.88</v>
      </c>
      <c r="BS6" s="41">
        <f t="shared" si="6"/>
        <v>69.72</v>
      </c>
      <c r="BT6" s="41">
        <f t="shared" si="6"/>
        <v>41.04</v>
      </c>
      <c r="BU6" s="41">
        <f t="shared" si="6"/>
        <v>36.08</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336.34</v>
      </c>
      <c r="CC6" s="41">
        <f t="shared" si="7"/>
        <v>403.06</v>
      </c>
      <c r="CD6" s="41">
        <f t="shared" si="7"/>
        <v>267.89</v>
      </c>
      <c r="CE6" s="41">
        <f t="shared" si="7"/>
        <v>408.03</v>
      </c>
      <c r="CF6" s="41">
        <f t="shared" si="7"/>
        <v>540.61</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42.62</v>
      </c>
      <c r="CN6" s="41">
        <f t="shared" si="8"/>
        <v>42.73</v>
      </c>
      <c r="CO6" s="41">
        <f t="shared" si="8"/>
        <v>43.17</v>
      </c>
      <c r="CP6" s="41">
        <f t="shared" si="8"/>
        <v>44.22</v>
      </c>
      <c r="CQ6" s="41">
        <f t="shared" si="8"/>
        <v>40.53</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74.06</v>
      </c>
      <c r="CY6" s="41">
        <f t="shared" si="9"/>
        <v>75.88</v>
      </c>
      <c r="CZ6" s="41">
        <f t="shared" si="9"/>
        <v>76.88</v>
      </c>
      <c r="DA6" s="41">
        <f t="shared" si="9"/>
        <v>78.94</v>
      </c>
      <c r="DB6" s="41">
        <f t="shared" si="9"/>
        <v>79.069999999999993</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313289</v>
      </c>
      <c r="D7" s="34">
        <v>47</v>
      </c>
      <c r="E7" s="34">
        <v>17</v>
      </c>
      <c r="F7" s="34">
        <v>5</v>
      </c>
      <c r="G7" s="34">
        <v>0</v>
      </c>
      <c r="H7" s="34" t="s">
        <v>96</v>
      </c>
      <c r="I7" s="34" t="s">
        <v>97</v>
      </c>
      <c r="J7" s="34" t="s">
        <v>98</v>
      </c>
      <c r="K7" s="34" t="s">
        <v>99</v>
      </c>
      <c r="L7" s="34" t="s">
        <v>100</v>
      </c>
      <c r="M7" s="34" t="s">
        <v>101</v>
      </c>
      <c r="N7" s="38" t="s">
        <v>41</v>
      </c>
      <c r="O7" s="38" t="s">
        <v>102</v>
      </c>
      <c r="P7" s="38">
        <v>44.94</v>
      </c>
      <c r="Q7" s="38">
        <v>100</v>
      </c>
      <c r="R7" s="38">
        <v>4320</v>
      </c>
      <c r="S7" s="38">
        <v>7030</v>
      </c>
      <c r="T7" s="38">
        <v>224.7</v>
      </c>
      <c r="U7" s="38">
        <v>31.29</v>
      </c>
      <c r="V7" s="38">
        <v>3125</v>
      </c>
      <c r="W7" s="38">
        <v>5.2</v>
      </c>
      <c r="X7" s="38">
        <v>600.96</v>
      </c>
      <c r="Y7" s="38">
        <v>33.75</v>
      </c>
      <c r="Z7" s="38">
        <v>34.159999999999997</v>
      </c>
      <c r="AA7" s="38">
        <v>62.12</v>
      </c>
      <c r="AB7" s="38">
        <v>75.44</v>
      </c>
      <c r="AC7" s="38">
        <v>77.040000000000006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4035.01</v>
      </c>
      <c r="BG7" s="38">
        <v>2170.14</v>
      </c>
      <c r="BH7" s="38">
        <v>464.97</v>
      </c>
      <c r="BI7" s="38">
        <v>430.75</v>
      </c>
      <c r="BJ7" s="38">
        <v>320.23</v>
      </c>
      <c r="BK7" s="38">
        <v>1044.8</v>
      </c>
      <c r="BL7" s="38">
        <v>1081.8</v>
      </c>
      <c r="BM7" s="38">
        <v>974.93</v>
      </c>
      <c r="BN7" s="38">
        <v>855.8</v>
      </c>
      <c r="BO7" s="38">
        <v>789.46</v>
      </c>
      <c r="BP7" s="38">
        <v>747.76</v>
      </c>
      <c r="BQ7" s="38">
        <v>51.97</v>
      </c>
      <c r="BR7" s="38">
        <v>42.88</v>
      </c>
      <c r="BS7" s="38">
        <v>69.72</v>
      </c>
      <c r="BT7" s="38">
        <v>41.04</v>
      </c>
      <c r="BU7" s="38">
        <v>36.08</v>
      </c>
      <c r="BV7" s="38">
        <v>50.82</v>
      </c>
      <c r="BW7" s="38">
        <v>52.19</v>
      </c>
      <c r="BX7" s="38">
        <v>55.32</v>
      </c>
      <c r="BY7" s="38">
        <v>59.8</v>
      </c>
      <c r="BZ7" s="38">
        <v>57.77</v>
      </c>
      <c r="CA7" s="38">
        <v>59.51</v>
      </c>
      <c r="CB7" s="38">
        <v>336.34</v>
      </c>
      <c r="CC7" s="38">
        <v>403.06</v>
      </c>
      <c r="CD7" s="38">
        <v>267.89</v>
      </c>
      <c r="CE7" s="38">
        <v>408.03</v>
      </c>
      <c r="CF7" s="38">
        <v>540.61</v>
      </c>
      <c r="CG7" s="38">
        <v>300.52</v>
      </c>
      <c r="CH7" s="38">
        <v>296.14</v>
      </c>
      <c r="CI7" s="38">
        <v>283.17</v>
      </c>
      <c r="CJ7" s="38">
        <v>263.76</v>
      </c>
      <c r="CK7" s="38">
        <v>274.35000000000002</v>
      </c>
      <c r="CL7" s="38">
        <v>261.45999999999998</v>
      </c>
      <c r="CM7" s="38">
        <v>42.62</v>
      </c>
      <c r="CN7" s="38">
        <v>42.73</v>
      </c>
      <c r="CO7" s="38">
        <v>43.17</v>
      </c>
      <c r="CP7" s="38">
        <v>44.22</v>
      </c>
      <c r="CQ7" s="38">
        <v>40.53</v>
      </c>
      <c r="CR7" s="38">
        <v>53.24</v>
      </c>
      <c r="CS7" s="38">
        <v>52.31</v>
      </c>
      <c r="CT7" s="38">
        <v>60.65</v>
      </c>
      <c r="CU7" s="38">
        <v>51.75</v>
      </c>
      <c r="CV7" s="38">
        <v>50.68</v>
      </c>
      <c r="CW7" s="38">
        <v>52.23</v>
      </c>
      <c r="CX7" s="38">
        <v>74.06</v>
      </c>
      <c r="CY7" s="38">
        <v>75.88</v>
      </c>
      <c r="CZ7" s="38">
        <v>76.88</v>
      </c>
      <c r="DA7" s="38">
        <v>78.94</v>
      </c>
      <c r="DB7" s="38">
        <v>79.069999999999993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2020-02-06T02:06:36Z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2020-01-29T01:12:22Z</vt:filetime>
  </property>
</Properties>
</file>