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0_湯梨浜町\下水\"/>
    </mc:Choice>
  </mc:AlternateContent>
  <workbookProtection workbookAlgorithmName="SHA-512" workbookHashValue="eNAZ9cRSp9r42K+SbWHuej4TGHfHi7UPxODWUPdfOGy/bDmifN/GHVaPoFL92ZEM5vV1hPmAvVtQipYfoFx+/Q==" workbookSaltValue="HqCvMybWJQquzX02oa/Q5g==" workbookSpinCount="100000" lockStructure="1"/>
  <bookViews>
    <workbookView xWindow="0" yWindow="0" windowWidth="14970" windowHeight="66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<sst xmlns="http://schemas.openxmlformats.org/spreadsheetml/2006/main" count="228" uniqueCount="114">
  <si>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</si>
  <si>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</si>
  <si>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</si>
  <si>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</si>
  <si>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</si>
  <si>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</si>
  <si>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</si>
  <si>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</si>
  <si>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</si>
  <si>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</si>
  <si>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</si>
  <si>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</si>
  <si>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</si>
  <si>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</si>
  <si>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</si>
  <si>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</si>
  <si>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</si>
  <si>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</si>
  <si>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</si>
  <si>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</si>
  <si>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</si>
  <si>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</si>
  <si>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</si>
  <si>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</si>
  <si>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</si>
  <si>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</si>
  <si>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</si>
  <si>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</si>
  <si>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</si>
  <si>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</si>
  <si>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</si>
  <si>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</si>
  <si>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</si>
  <si>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</si>
  <si>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</si>
  <si>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</si>
  <si>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</si>
  <si>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</si>
  <si>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</si>
  <si>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</si>
  <si>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</si>
  <si>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</si>
  <si>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</si>
  <si>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</si>
  <si>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</si>
  <si>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</si>
  <si>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</si>
  <si>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</si>
  <si>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</si>
  <si>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</si>
  <si>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</si>
  <si>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</si>
  <si>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</si>
  <si>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</si>
  <si>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</si>
  <si>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</si>
  <si>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</si>
  <si>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</si>
  <si>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</si>
  <si>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</si>
  <si>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</si>
  <si>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</si>
  <si>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</si>
  <si>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</si>
  <si>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</si>
  <si>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</si>
  <si>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</si>
  <si>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</si>
  <si>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</si>
  <si>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</si>
  <si>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</si>
  <si>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</si>
  <si>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</si>
  <si>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</si>
  <si>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</si>
  <si>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</si>
  <si>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</si>
  <si>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</si>
  <si>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</si>
  <si>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</si>
  <si>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</si>
  <si>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</si>
  <si>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</si>
  <si>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</si>
  <si>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</si>
  <si>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</si>
  <si>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</si>
  <si>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</si>
  <si>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</si>
  <si>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</si>
  <si>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</si>
  <si>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</si>
  <si>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</si>
  <si>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</si>
  <si>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</si>
  <si>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</si>
  <si>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</si>
  <si>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</si>
  <si>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</si>
  <si>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</si>
  <si>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</si>
  <si>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</si>
  <si>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</si>
  <si>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</si>
  <si>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</si>
  <si>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</si>
  <si>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</si>
  <si>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</si>
  <si>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</si>
  <si>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</si>
  <si>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</si>
  <si>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整備が完了しており、業務の主体はほぼ維持管理のみとなっている。
　収益的収支比率は増加、企業債残高対事業規模比率は減少、経費回収率は前年並み、汚水処理原価は増加、施設利用率は据置、水洗化率は以前より100％である。</t>
    <rPh sb="1" eb="3">
      <t>セイビ</t>
    </rPh>
    <rPh sb="4" eb="6">
      <t>カンリョウ</t>
    </rPh>
    <rPh sb="11" eb="13">
      <t>ギョウム</t>
    </rPh>
    <rPh sb="14" eb="16">
      <t>シュタイ</t>
    </rPh>
    <rPh sb="19" eb="21">
      <t>イジ</t>
    </rPh>
    <rPh sb="21" eb="23">
      <t>カンリ</t>
    </rPh>
    <rPh sb="34" eb="37">
      <t>シュウエキテキ</t>
    </rPh>
    <rPh sb="37" eb="39">
      <t>シュウシ</t>
    </rPh>
    <rPh sb="39" eb="41">
      <t>ヒリツ</t>
    </rPh>
    <rPh sb="42" eb="44">
      <t>ゾウカ</t>
    </rPh>
    <rPh sb="45" eb="47">
      <t>キギョウ</t>
    </rPh>
    <rPh sb="47" eb="48">
      <t>サイ</t>
    </rPh>
    <rPh sb="48" eb="50">
      <t>ザンダカ</t>
    </rPh>
    <rPh sb="50" eb="51">
      <t>タイ</t>
    </rPh>
    <rPh sb="51" eb="53">
      <t>ジギョウ</t>
    </rPh>
    <rPh sb="53" eb="55">
      <t>キボ</t>
    </rPh>
    <rPh sb="55" eb="57">
      <t>ヒリツ</t>
    </rPh>
    <rPh sb="58" eb="60">
      <t>ゲンショウ</t>
    </rPh>
    <rPh sb="61" eb="63">
      <t>ケイヒ</t>
    </rPh>
    <rPh sb="63" eb="65">
      <t>カイシュウ</t>
    </rPh>
    <rPh sb="67" eb="69">
      <t>ゼンネン</t>
    </rPh>
    <rPh sb="69" eb="70">
      <t>ナ</t>
    </rPh>
    <rPh sb="72" eb="74">
      <t>オスイ</t>
    </rPh>
    <rPh sb="74" eb="76">
      <t>ショリ</t>
    </rPh>
    <rPh sb="76" eb="78">
      <t>ゲンカ</t>
    </rPh>
    <rPh sb="79" eb="81">
      <t>ゾウカ</t>
    </rPh>
    <rPh sb="82" eb="84">
      <t>シセツ</t>
    </rPh>
    <rPh sb="84" eb="87">
      <t>リヨウリツ</t>
    </rPh>
    <rPh sb="88" eb="90">
      <t>スエオキ</t>
    </rPh>
    <rPh sb="91" eb="94">
      <t>スイセンカ</t>
    </rPh>
    <rPh sb="94" eb="95">
      <t>リツ</t>
    </rPh>
    <rPh sb="96" eb="98">
      <t>イゼン</t>
    </rPh>
    <phoneticPr fontId="4"/>
  </si>
  <si>
    <t>　現在、老朽化の現状はないが今後汚水処理施設設備及び管渠の老朽化により、改善の必要が生じるものと考えられる。</t>
    <rPh sb="1" eb="3">
      <t>ゲンザイ</t>
    </rPh>
    <rPh sb="4" eb="7">
      <t>ロウキュウカ</t>
    </rPh>
    <rPh sb="8" eb="10">
      <t>ゲンジョウ</t>
    </rPh>
    <rPh sb="14" eb="16">
      <t>コンゴ</t>
    </rPh>
    <rPh sb="16" eb="18">
      <t>オスイ</t>
    </rPh>
    <rPh sb="18" eb="20">
      <t>ショリ</t>
    </rPh>
    <rPh sb="20" eb="22">
      <t>シセツ</t>
    </rPh>
    <rPh sb="22" eb="24">
      <t>セツビ</t>
    </rPh>
    <rPh sb="24" eb="25">
      <t>オヨ</t>
    </rPh>
    <rPh sb="26" eb="28">
      <t>カンキョ</t>
    </rPh>
    <rPh sb="29" eb="32">
      <t>ロウキュウカ</t>
    </rPh>
    <rPh sb="36" eb="38">
      <t>カイゼン</t>
    </rPh>
    <rPh sb="39" eb="41">
      <t>ヒツヨウ</t>
    </rPh>
    <rPh sb="42" eb="43">
      <t>ショウ</t>
    </rPh>
    <rPh sb="48" eb="49">
      <t>カンガ</t>
    </rPh>
    <phoneticPr fontId="4"/>
  </si>
  <si>
    <t>　今後老朽化する処理場・管渠などの更新を控えており、より一層の経営の健全化・効率化のためには、他の3事業を含めた料金体系の見直しが必要である。
　また、地理的状況により、他の下水道3事業との統合化は極めて困難であると考えられる。施設の改修・更新・維持管理など計画的実施しながら長寿命化を進める必要がある。</t>
    <rPh sb="1" eb="3">
      <t>コンゴ</t>
    </rPh>
    <rPh sb="3" eb="6">
      <t>ロウキュウカ</t>
    </rPh>
    <rPh sb="8" eb="11">
      <t>ショリジョウ</t>
    </rPh>
    <rPh sb="12" eb="14">
      <t>カンキョ</t>
    </rPh>
    <rPh sb="17" eb="19">
      <t>コウシン</t>
    </rPh>
    <rPh sb="20" eb="21">
      <t>ヒカ</t>
    </rPh>
    <rPh sb="28" eb="30">
      <t>イッソウ</t>
    </rPh>
    <rPh sb="31" eb="33">
      <t>ケイエイ</t>
    </rPh>
    <rPh sb="34" eb="37">
      <t>ケンゼンカ</t>
    </rPh>
    <rPh sb="38" eb="41">
      <t>コウリツカ</t>
    </rPh>
    <rPh sb="47" eb="48">
      <t>タ</t>
    </rPh>
    <rPh sb="50" eb="52">
      <t>ジギョウ</t>
    </rPh>
    <rPh sb="53" eb="54">
      <t>フク</t>
    </rPh>
    <rPh sb="56" eb="58">
      <t>リョウキン</t>
    </rPh>
    <rPh sb="58" eb="60">
      <t>タイケイ</t>
    </rPh>
    <rPh sb="61" eb="63">
      <t>ミナオ</t>
    </rPh>
    <rPh sb="65" eb="67">
      <t>ヒツヨウ</t>
    </rPh>
    <rPh sb="76" eb="79">
      <t>チリテキ</t>
    </rPh>
    <rPh sb="79" eb="81">
      <t>ジョウキョウ</t>
    </rPh>
    <rPh sb="85" eb="86">
      <t>タ</t>
    </rPh>
    <rPh sb="87" eb="90">
      <t>ゲスイドウ</t>
    </rPh>
    <rPh sb="91" eb="93">
      <t>ジギョウ</t>
    </rPh>
    <rPh sb="95" eb="97">
      <t>トウゴウ</t>
    </rPh>
    <rPh sb="97" eb="98">
      <t>カ</t>
    </rPh>
    <rPh sb="99" eb="100">
      <t>キワ</t>
    </rPh>
    <rPh sb="102" eb="104">
      <t>コンナン</t>
    </rPh>
    <rPh sb="108" eb="109">
      <t>カンガ</t>
    </rPh>
    <rPh sb="114" eb="116">
      <t>シセツ</t>
    </rPh>
    <rPh sb="117" eb="119">
      <t>カイシュウ</t>
    </rPh>
    <rPh sb="120" eb="122">
      <t>コウシン</t>
    </rPh>
    <rPh sb="123" eb="125">
      <t>イジ</t>
    </rPh>
    <rPh sb="129" eb="132">
      <t>ケイカクテキ</t>
    </rPh>
    <rPh sb="132" eb="134">
      <t>ジッシ</t>
    </rPh>
    <rPh sb="138" eb="141">
      <t>チョウジュミョウ</t>
    </rPh>
    <rPh sb="141" eb="142">
      <t>カ</t>
    </rPh>
    <rPh sb="143" eb="144">
      <t>スス</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</si>
</sst>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5D-4E80-9CCD-F4076AEFD6D4}"/>
            </c:ext>
          </c:extLst>
        </c:ser>
        <c:dLbls>
          <c:showLegendKey val="0"/>
          <c:showVal val="0"/>
          <c:showCatName val="0"/>
          <c:showSerName val="0"/>
          <c:showPercent val="0"/>
          <c:showBubbleSize val="0"/>
        </c:dLbls>
        <c:gapWidth val="150"/>
        <c:axId val="291757744"/>
        <c:axId val="2917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c:v>0</c:v>
                </c:pt>
              </c:numCache>
            </c:numRef>
          </c:val>
          <c:smooth val="0"/>
          <c:extLst xmlns:c16r2="http://schemas.microsoft.com/office/drawing/2015/06/chart">
            <c:ext xmlns:c16="http://schemas.microsoft.com/office/drawing/2014/chart" uri="{C3380CC4-5D6E-409C-BE32-E72D297353CC}">
              <c16:uniqueId val="{00000001-EB5D-4E80-9CCD-F4076AEFD6D4}"/>
            </c:ext>
          </c:extLst>
        </c:ser>
        <c:dLbls>
          <c:showLegendKey val="0"/>
          <c:showVal val="0"/>
          <c:showCatName val="0"/>
          <c:showSerName val="0"/>
          <c:showPercent val="0"/>
          <c:showBubbleSize val="0"/>
        </c:dLbls>
        <c:marker val="1"/>
        <c:smooth val="0"/>
        <c:axId val="291757744"/>
        <c:axId val="291758528"/>
      </c:lineChart>
      <c:dateAx>
        <c:axId val="291757744"/>
        <c:scaling>
          <c:orientation val="minMax"/>
        </c:scaling>
        <c:delete val="1"/>
        <c:axPos val="b"/>
        <c:numFmt formatCode="ge" sourceLinked="1"/>
        <c:majorTickMark val="none"/>
        <c:minorTickMark val="none"/>
        <c:tickLblPos val="none"/>
        <c:crossAx val="291758528"/>
        <c:crosses val="autoZero"/>
        <c:auto val="1"/>
        <c:lblOffset val="100"/>
        <c:baseTimeUnit val="years"/>
      </c:dateAx>
      <c:valAx>
        <c:axId val="2917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57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c:v>
                </c:pt>
                <c:pt idx="1">
                  <c:v>37.5</c:v>
                </c:pt>
                <c:pt idx="2">
                  <c:v>37.5</c:v>
                </c:pt>
                <c:pt idx="3">
                  <c:v>37.5</c:v>
                </c:pt>
                <c:pt idx="4">
                  <c:v>37.5</c:v>
                </c:pt>
              </c:numCache>
            </c:numRef>
          </c:val>
          <c:extLst xmlns:c16r2="http://schemas.microsoft.com/office/drawing/2015/06/chart">
            <c:ext xmlns:c16="http://schemas.microsoft.com/office/drawing/2014/chart" uri="{C3380CC4-5D6E-409C-BE32-E72D297353CC}">
              <c16:uniqueId val="{00000000-EBEB-45F1-BEF7-36C934A392E6}"/>
            </c:ext>
          </c:extLst>
        </c:ser>
        <c:dLbls>
          <c:showLegendKey val="0"/>
          <c:showVal val="0"/>
          <c:showCatName val="0"/>
          <c:showSerName val="0"/>
          <c:showPercent val="0"/>
          <c:showBubbleSize val="0"/>
        </c:dLbls>
        <c:gapWidth val="150"/>
        <c:axId val="380327808"/>
        <c:axId val="38032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34.92</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EBEB-45F1-BEF7-36C934A392E6}"/>
            </c:ext>
          </c:extLst>
        </c:ser>
        <c:dLbls>
          <c:showLegendKey val="0"/>
          <c:showVal val="0"/>
          <c:showCatName val="0"/>
          <c:showSerName val="0"/>
          <c:showPercent val="0"/>
          <c:showBubbleSize val="0"/>
        </c:dLbls>
        <c:marker val="1"/>
        <c:smooth val="0"/>
        <c:axId val="380327808"/>
        <c:axId val="380328200"/>
      </c:lineChart>
      <c:dateAx>
        <c:axId val="380327808"/>
        <c:scaling>
          <c:orientation val="minMax"/>
        </c:scaling>
        <c:delete val="1"/>
        <c:axPos val="b"/>
        <c:numFmt formatCode="ge" sourceLinked="1"/>
        <c:majorTickMark val="none"/>
        <c:minorTickMark val="none"/>
        <c:tickLblPos val="none"/>
        <c:crossAx val="380328200"/>
        <c:crosses val="autoZero"/>
        <c:auto val="1"/>
        <c:lblOffset val="100"/>
        <c:baseTimeUnit val="years"/>
      </c:dateAx>
      <c:valAx>
        <c:axId val="38032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41-49D1-8705-4FC9814112A7}"/>
            </c:ext>
          </c:extLst>
        </c:ser>
        <c:dLbls>
          <c:showLegendKey val="0"/>
          <c:showVal val="0"/>
          <c:showCatName val="0"/>
          <c:showSerName val="0"/>
          <c:showPercent val="0"/>
          <c:showBubbleSize val="0"/>
        </c:dLbls>
        <c:gapWidth val="150"/>
        <c:axId val="380329376"/>
        <c:axId val="3803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88.64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BC41-49D1-8705-4FC9814112A7}"/>
            </c:ext>
          </c:extLst>
        </c:ser>
        <c:dLbls>
          <c:showLegendKey val="0"/>
          <c:showVal val="0"/>
          <c:showCatName val="0"/>
          <c:showSerName val="0"/>
          <c:showPercent val="0"/>
          <c:showBubbleSize val="0"/>
        </c:dLbls>
        <c:marker val="1"/>
        <c:smooth val="0"/>
        <c:axId val="380329376"/>
        <c:axId val="380329768"/>
      </c:lineChart>
      <c:dateAx>
        <c:axId val="380329376"/>
        <c:scaling>
          <c:orientation val="minMax"/>
        </c:scaling>
        <c:delete val="1"/>
        <c:axPos val="b"/>
        <c:numFmt formatCode="ge" sourceLinked="1"/>
        <c:majorTickMark val="none"/>
        <c:minorTickMark val="none"/>
        <c:tickLblPos val="none"/>
        <c:crossAx val="380329768"/>
        <c:crosses val="autoZero"/>
        <c:auto val="1"/>
        <c:lblOffset val="100"/>
        <c:baseTimeUnit val="years"/>
      </c:dateAx>
      <c:valAx>
        <c:axId val="3803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47.6</c:v>
                </c:pt>
                <c:pt idx="1">
                  <c:v>37.07</c:v>
                </c:pt>
                <c:pt idx="2">
                  <c:v>68.36</c:v>
                </c:pt>
                <c:pt idx="3">
                  <c:v>67.680000000000007</c:v>
                </c:pt>
                <c:pt idx="4">
                  <c:v>70.86</c:v>
                </c:pt>
              </c:numCache>
            </c:numRef>
          </c:val>
          <c:extLst xmlns:c16r2="http://schemas.microsoft.com/office/drawing/2015/06/chart">
            <c:ext xmlns:c16="http://schemas.microsoft.com/office/drawing/2014/chart" uri="{C3380CC4-5D6E-409C-BE32-E72D297353CC}">
              <c16:uniqueId val="{00000000-3C94-434F-8C11-83B99BD6DC09}"/>
            </c:ext>
          </c:extLst>
        </c:ser>
        <c:dLbls>
          <c:showLegendKey val="0"/>
          <c:showVal val="0"/>
          <c:showCatName val="0"/>
          <c:showSerName val="0"/>
          <c:showPercent val="0"/>
          <c:showBubbleSize val="0"/>
        </c:dLbls>
        <c:gapWidth val="150"/>
        <c:axId val="291760880"/>
        <c:axId val="29176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94-434F-8C11-83B99BD6DC09}"/>
            </c:ext>
          </c:extLst>
        </c:ser>
        <c:dLbls>
          <c:showLegendKey val="0"/>
          <c:showVal val="0"/>
          <c:showCatName val="0"/>
          <c:showSerName val="0"/>
          <c:showPercent val="0"/>
          <c:showBubbleSize val="0"/>
        </c:dLbls>
        <c:marker val="1"/>
        <c:smooth val="0"/>
        <c:axId val="291760880"/>
        <c:axId val="291761272"/>
      </c:lineChart>
      <c:dateAx>
        <c:axId val="291760880"/>
        <c:scaling>
          <c:orientation val="minMax"/>
        </c:scaling>
        <c:delete val="1"/>
        <c:axPos val="b"/>
        <c:numFmt formatCode="ge" sourceLinked="1"/>
        <c:majorTickMark val="none"/>
        <c:minorTickMark val="none"/>
        <c:tickLblPos val="none"/>
        <c:crossAx val="291761272"/>
        <c:crosses val="autoZero"/>
        <c:auto val="1"/>
        <c:lblOffset val="100"/>
        <c:baseTimeUnit val="years"/>
      </c:dateAx>
      <c:valAx>
        <c:axId val="29176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E5-470A-9058-6943B364E836}"/>
            </c:ext>
          </c:extLst>
        </c:ser>
        <c:dLbls>
          <c:showLegendKey val="0"/>
          <c:showVal val="0"/>
          <c:showCatName val="0"/>
          <c:showSerName val="0"/>
          <c:showPercent val="0"/>
          <c:showBubbleSize val="0"/>
        </c:dLbls>
        <c:gapWidth val="150"/>
        <c:axId val="291762448"/>
        <c:axId val="24759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E5-470A-9058-6943B364E836}"/>
            </c:ext>
          </c:extLst>
        </c:ser>
        <c:dLbls>
          <c:showLegendKey val="0"/>
          <c:showVal val="0"/>
          <c:showCatName val="0"/>
          <c:showSerName val="0"/>
          <c:showPercent val="0"/>
          <c:showBubbleSize val="0"/>
        </c:dLbls>
        <c:marker val="1"/>
        <c:smooth val="0"/>
        <c:axId val="291762448"/>
        <c:axId val="247594968"/>
      </c:lineChart>
      <c:dateAx>
        <c:axId val="291762448"/>
        <c:scaling>
          <c:orientation val="minMax"/>
        </c:scaling>
        <c:delete val="1"/>
        <c:axPos val="b"/>
        <c:numFmt formatCode="ge" sourceLinked="1"/>
        <c:majorTickMark val="none"/>
        <c:minorTickMark val="none"/>
        <c:tickLblPos val="none"/>
        <c:crossAx val="247594968"/>
        <c:crosses val="autoZero"/>
        <c:auto val="1"/>
        <c:lblOffset val="100"/>
        <c:baseTimeUnit val="years"/>
      </c:dateAx>
      <c:valAx>
        <c:axId val="2475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6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53-4A01-BD38-BAC1D4711433}"/>
            </c:ext>
          </c:extLst>
        </c:ser>
        <c:dLbls>
          <c:showLegendKey val="0"/>
          <c:showVal val="0"/>
          <c:showCatName val="0"/>
          <c:showSerName val="0"/>
          <c:showPercent val="0"/>
          <c:showBubbleSize val="0"/>
        </c:dLbls>
        <c:gapWidth val="150"/>
        <c:axId val="379221416"/>
        <c:axId val="3792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53-4A01-BD38-BAC1D4711433}"/>
            </c:ext>
          </c:extLst>
        </c:ser>
        <c:dLbls>
          <c:showLegendKey val="0"/>
          <c:showVal val="0"/>
          <c:showCatName val="0"/>
          <c:showSerName val="0"/>
          <c:showPercent val="0"/>
          <c:showBubbleSize val="0"/>
        </c:dLbls>
        <c:marker val="1"/>
        <c:smooth val="0"/>
        <c:axId val="379221416"/>
        <c:axId val="379225728"/>
      </c:lineChart>
      <c:dateAx>
        <c:axId val="379221416"/>
        <c:scaling>
          <c:orientation val="minMax"/>
        </c:scaling>
        <c:delete val="1"/>
        <c:axPos val="b"/>
        <c:numFmt formatCode="ge" sourceLinked="1"/>
        <c:majorTickMark val="none"/>
        <c:minorTickMark val="none"/>
        <c:tickLblPos val="none"/>
        <c:crossAx val="379225728"/>
        <c:crosses val="autoZero"/>
        <c:auto val="1"/>
        <c:lblOffset val="100"/>
        <c:baseTimeUnit val="years"/>
      </c:dateAx>
      <c:valAx>
        <c:axId val="3792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2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D3-4870-94D9-938618E566FD}"/>
            </c:ext>
          </c:extLst>
        </c:ser>
        <c:dLbls>
          <c:showLegendKey val="0"/>
          <c:showVal val="0"/>
          <c:showCatName val="0"/>
          <c:showSerName val="0"/>
          <c:showPercent val="0"/>
          <c:showBubbleSize val="0"/>
        </c:dLbls>
        <c:gapWidth val="150"/>
        <c:axId val="379223768"/>
        <c:axId val="37921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D3-4870-94D9-938618E566FD}"/>
            </c:ext>
          </c:extLst>
        </c:ser>
        <c:dLbls>
          <c:showLegendKey val="0"/>
          <c:showVal val="0"/>
          <c:showCatName val="0"/>
          <c:showSerName val="0"/>
          <c:showPercent val="0"/>
          <c:showBubbleSize val="0"/>
        </c:dLbls>
        <c:marker val="1"/>
        <c:smooth val="0"/>
        <c:axId val="379223768"/>
        <c:axId val="379219848"/>
      </c:lineChart>
      <c:dateAx>
        <c:axId val="379223768"/>
        <c:scaling>
          <c:orientation val="minMax"/>
        </c:scaling>
        <c:delete val="1"/>
        <c:axPos val="b"/>
        <c:numFmt formatCode="ge" sourceLinked="1"/>
        <c:majorTickMark val="none"/>
        <c:minorTickMark val="none"/>
        <c:tickLblPos val="none"/>
        <c:crossAx val="379219848"/>
        <c:crosses val="autoZero"/>
        <c:auto val="1"/>
        <c:lblOffset val="100"/>
        <c:baseTimeUnit val="years"/>
      </c:dateAx>
      <c:valAx>
        <c:axId val="37921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2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18-4409-A0EA-5C0EE6D04FC1}"/>
            </c:ext>
          </c:extLst>
        </c:ser>
        <c:dLbls>
          <c:showLegendKey val="0"/>
          <c:showVal val="0"/>
          <c:showCatName val="0"/>
          <c:showSerName val="0"/>
          <c:showPercent val="0"/>
          <c:showBubbleSize val="0"/>
        </c:dLbls>
        <c:gapWidth val="150"/>
        <c:axId val="379224160"/>
        <c:axId val="3792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8-4409-A0EA-5C0EE6D04FC1}"/>
            </c:ext>
          </c:extLst>
        </c:ser>
        <c:dLbls>
          <c:showLegendKey val="0"/>
          <c:showVal val="0"/>
          <c:showCatName val="0"/>
          <c:showSerName val="0"/>
          <c:showPercent val="0"/>
          <c:showBubbleSize val="0"/>
        </c:dLbls>
        <c:marker val="1"/>
        <c:smooth val="0"/>
        <c:axId val="379224160"/>
        <c:axId val="379226512"/>
      </c:lineChart>
      <c:dateAx>
        <c:axId val="379224160"/>
        <c:scaling>
          <c:orientation val="minMax"/>
        </c:scaling>
        <c:delete val="1"/>
        <c:axPos val="b"/>
        <c:numFmt formatCode="ge" sourceLinked="1"/>
        <c:majorTickMark val="none"/>
        <c:minorTickMark val="none"/>
        <c:tickLblPos val="none"/>
        <c:crossAx val="379226512"/>
        <c:crosses val="autoZero"/>
        <c:auto val="1"/>
        <c:lblOffset val="100"/>
        <c:baseTimeUnit val="years"/>
      </c:dateAx>
      <c:valAx>
        <c:axId val="3792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7840.46</c:v>
                </c:pt>
                <c:pt idx="1">
                  <c:v>11682.57</c:v>
                </c:pt>
                <c:pt idx="2">
                  <c:v>4532.16</c:v>
                </c:pt>
                <c:pt idx="3">
                  <c:v>9954.69</c:v>
                </c:pt>
                <c:pt idx="4">
                  <c:v>9543.5400000000009</c:v>
                </c:pt>
              </c:numCache>
            </c:numRef>
          </c:val>
          <c:extLst xmlns:c16r2="http://schemas.microsoft.com/office/drawing/2015/06/chart">
            <c:ext xmlns:c16="http://schemas.microsoft.com/office/drawing/2014/chart" uri="{C3380CC4-5D6E-409C-BE32-E72D297353CC}">
              <c16:uniqueId val="{00000000-CCEC-4EDA-913D-353F93E8F8FA}"/>
            </c:ext>
          </c:extLst>
        </c:ser>
        <c:dLbls>
          <c:showLegendKey val="0"/>
          <c:showVal val="0"/>
          <c:showCatName val="0"/>
          <c:showSerName val="0"/>
          <c:showPercent val="0"/>
          <c:showBubbleSize val="0"/>
        </c:dLbls>
        <c:gapWidth val="150"/>
        <c:axId val="379224944"/>
        <c:axId val="37922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2464.06</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CCEC-4EDA-913D-353F93E8F8FA}"/>
            </c:ext>
          </c:extLst>
        </c:ser>
        <c:dLbls>
          <c:showLegendKey val="0"/>
          <c:showVal val="0"/>
          <c:showCatName val="0"/>
          <c:showSerName val="0"/>
          <c:showPercent val="0"/>
          <c:showBubbleSize val="0"/>
        </c:dLbls>
        <c:marker val="1"/>
        <c:smooth val="0"/>
        <c:axId val="379224944"/>
        <c:axId val="379221808"/>
      </c:lineChart>
      <c:dateAx>
        <c:axId val="379224944"/>
        <c:scaling>
          <c:orientation val="minMax"/>
        </c:scaling>
        <c:delete val="1"/>
        <c:axPos val="b"/>
        <c:numFmt formatCode="ge" sourceLinked="1"/>
        <c:majorTickMark val="none"/>
        <c:minorTickMark val="none"/>
        <c:tickLblPos val="none"/>
        <c:crossAx val="379221808"/>
        <c:crosses val="autoZero"/>
        <c:auto val="1"/>
        <c:lblOffset val="100"/>
        <c:baseTimeUnit val="years"/>
      </c:dateAx>
      <c:valAx>
        <c:axId val="37922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2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19.170000000000002</c:v>
                </c:pt>
                <c:pt idx="1">
                  <c:v>14.18</c:v>
                </c:pt>
                <c:pt idx="2">
                  <c:v>45.26</c:v>
                </c:pt>
                <c:pt idx="3">
                  <c:v>20.97</c:v>
                </c:pt>
                <c:pt idx="4">
                  <c:v>20.54</c:v>
                </c:pt>
              </c:numCache>
            </c:numRef>
          </c:val>
          <c:extLst xmlns:c16r2="http://schemas.microsoft.com/office/drawing/2015/06/chart">
            <c:ext xmlns:c16="http://schemas.microsoft.com/office/drawing/2014/chart" uri="{C3380CC4-5D6E-409C-BE32-E72D297353CC}">
              <c16:uniqueId val="{00000000-4A75-4E5F-8DC1-447E52951509}"/>
            </c:ext>
          </c:extLst>
        </c:ser>
        <c:dLbls>
          <c:showLegendKey val="0"/>
          <c:showVal val="0"/>
          <c:showCatName val="0"/>
          <c:showSerName val="0"/>
          <c:showPercent val="0"/>
          <c:showBubbleSize val="0"/>
        </c:dLbls>
        <c:gapWidth val="150"/>
        <c:axId val="380325064"/>
        <c:axId val="38032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32.909999999999997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4A75-4E5F-8DC1-447E52951509}"/>
            </c:ext>
          </c:extLst>
        </c:ser>
        <c:dLbls>
          <c:showLegendKey val="0"/>
          <c:showVal val="0"/>
          <c:showCatName val="0"/>
          <c:showSerName val="0"/>
          <c:showPercent val="0"/>
          <c:showBubbleSize val="0"/>
        </c:dLbls>
        <c:marker val="1"/>
        <c:smooth val="0"/>
        <c:axId val="380325064"/>
        <c:axId val="380327416"/>
      </c:lineChart>
      <c:dateAx>
        <c:axId val="380325064"/>
        <c:scaling>
          <c:orientation val="minMax"/>
        </c:scaling>
        <c:delete val="1"/>
        <c:axPos val="b"/>
        <c:numFmt formatCode="ge" sourceLinked="1"/>
        <c:majorTickMark val="none"/>
        <c:minorTickMark val="none"/>
        <c:tickLblPos val="none"/>
        <c:crossAx val="380327416"/>
        <c:crosses val="autoZero"/>
        <c:auto val="1"/>
        <c:lblOffset val="100"/>
        <c:baseTimeUnit val="years"/>
      </c:dateAx>
      <c:valAx>
        <c:axId val="38032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1088.3599999999999</c:v>
                </c:pt>
                <c:pt idx="1">
                  <c:v>1382.15</c:v>
                </c:pt>
                <c:pt idx="2">
                  <c:v>430.3</c:v>
                </c:pt>
                <c:pt idx="3">
                  <c:v>894.09</c:v>
                </c:pt>
                <c:pt idx="4">
                  <c:v>917.19</c:v>
                </c:pt>
              </c:numCache>
            </c:numRef>
          </c:val>
          <c:extLst xmlns:c16r2="http://schemas.microsoft.com/office/drawing/2015/06/chart">
            <c:ext xmlns:c16="http://schemas.microsoft.com/office/drawing/2014/chart" uri="{C3380CC4-5D6E-409C-BE32-E72D297353CC}">
              <c16:uniqueId val="{00000000-12CE-4E0E-ADCD-E4A04FD9F720}"/>
            </c:ext>
          </c:extLst>
        </c:ser>
        <c:dLbls>
          <c:showLegendKey val="0"/>
          <c:showVal val="0"/>
          <c:showCatName val="0"/>
          <c:showSerName val="0"/>
          <c:showPercent val="0"/>
          <c:showBubbleSize val="0"/>
        </c:dLbls>
        <c:gapWidth val="150"/>
        <c:axId val="380323104"/>
        <c:axId val="3803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561.54</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12CE-4E0E-ADCD-E4A04FD9F720}"/>
            </c:ext>
          </c:extLst>
        </c:ser>
        <c:dLbls>
          <c:showLegendKey val="0"/>
          <c:showVal val="0"/>
          <c:showCatName val="0"/>
          <c:showSerName val="0"/>
          <c:showPercent val="0"/>
          <c:showBubbleSize val="0"/>
        </c:dLbls>
        <c:marker val="1"/>
        <c:smooth val="0"/>
        <c:axId val="380323104"/>
        <c:axId val="380328592"/>
      </c:lineChart>
      <c:dateAx>
        <c:axId val="380323104"/>
        <c:scaling>
          <c:orientation val="minMax"/>
        </c:scaling>
        <c:delete val="1"/>
        <c:axPos val="b"/>
        <c:numFmt formatCode="ge" sourceLinked="1"/>
        <c:majorTickMark val="none"/>
        <c:minorTickMark val="none"/>
        <c:tickLblPos val="none"/>
        <c:crossAx val="380328592"/>
        <c:crosses val="autoZero"/>
        <c:auto val="1"/>
        <c:lblOffset val="100"/>
        <c:baseTimeUnit val="years"/>
      </c:dateAx>
      <c:valAx>
        <c:axId val="38032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湯梨浜町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16982</v>
      </c>
      <c r="AM8" s="68"/>
      <c r="AN8" s="68"/>
      <c r="AO8" s="68"/>
      <c r="AP8" s="68"/>
      <c r="AQ8" s="68"/>
      <c r="AR8" s="68"/>
      <c r="AS8" s="68"/>
      <c r="AT8" s="67">
        <f>データ!T6</f>
        <v>77.94</v>
      </c>
      <c r="AU8" s="67"/>
      <c r="AV8" s="67"/>
      <c r="AW8" s="67"/>
      <c r="AX8" s="67"/>
      <c r="AY8" s="67"/>
      <c r="AZ8" s="67"/>
      <c r="BA8" s="67"/>
      <c r="BB8" s="67">
        <f>データ!U6</f>
        <v>217.89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0.17</v>
      </c>
      <c r="Q10" s="67"/>
      <c r="R10" s="67"/>
      <c r="S10" s="67"/>
      <c r="T10" s="67"/>
      <c r="U10" s="67"/>
      <c r="V10" s="67"/>
      <c r="W10" s="67">
        <f>データ!Q6</f>
        <v>100</v>
      </c>
      <c r="X10" s="67"/>
      <c r="Y10" s="67"/>
      <c r="Z10" s="67"/>
      <c r="AA10" s="67"/>
      <c r="AB10" s="67"/>
      <c r="AC10" s="67"/>
      <c r="AD10" s="68">
        <f>データ!R6</f>
        <v>3295</v>
      </c>
      <c r="AE10" s="68"/>
      <c r="AF10" s="68"/>
      <c r="AG10" s="68"/>
      <c r="AH10" s="68"/>
      <c r="AI10" s="68"/>
      <c r="AJ10" s="68"/>
      <c r="AK10" s="2"/>
      <c r="AL10" s="68">
        <f>データ!V6</f>
        <v>29</v>
      </c>
      <c r="AM10" s="68"/>
      <c r="AN10" s="68"/>
      <c r="AO10" s="68"/>
      <c r="AP10" s="68"/>
      <c r="AQ10" s="68"/>
      <c r="AR10" s="68"/>
      <c r="AS10" s="68"/>
      <c r="AT10" s="67">
        <f>データ!W6</f>
        <v>0.01</v>
      </c>
      <c r="AU10" s="67"/>
      <c r="AV10" s="67"/>
      <c r="AW10" s="67"/>
      <c r="AX10" s="67"/>
      <c r="AY10" s="67"/>
      <c r="AZ10" s="67"/>
      <c r="BA10" s="67"/>
      <c r="BB10" s="67">
        <f>データ!X6</f>
        <v>2900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hCRQXPZKlGyXxE/n5t9QgDRaa6bti5Mb5/5NXIG+jmoSMWY+or1n5FhKohdRS7iFdd7JcubUabXC6BUIXm9qBg==" saltValue="cSGrFple1imWBpjRcJay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313700</v>
      </c>
      <c r="D6" s="33">
        <f t="shared" si="3"/>
        <v>47</v>
      </c>
      <c r="E6" s="33">
        <f t="shared" si="3"/>
        <v>17</v>
      </c>
      <c r="F6" s="33">
        <f t="shared" si="3"/>
        <v>9</v>
      </c>
      <c r="G6" s="33">
        <f t="shared" si="3"/>
        <v>0</v>
      </c>
      <c r="H6" s="33" t="str">
        <f t="shared" si="3"/>
        <v>鳥取県　湯梨浜町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0.17</v>
      </c>
      <c r="Q6" s="34">
        <f t="shared" si="3"/>
        <v>100</v>
      </c>
      <c r="R6" s="34">
        <f t="shared" si="3"/>
        <v>3295</v>
      </c>
      <c r="S6" s="34">
        <f t="shared" si="3"/>
        <v>16982</v>
      </c>
      <c r="T6" s="34">
        <f t="shared" si="3"/>
        <v>77.94</v>
      </c>
      <c r="U6" s="34">
        <f t="shared" si="3"/>
        <v>217.89</v>
      </c>
      <c r="V6" s="34">
        <f t="shared" si="3"/>
        <v>29</v>
      </c>
      <c r="W6" s="34">
        <f t="shared" si="3"/>
        <v>0.01</v>
      </c>
      <c r="X6" s="34">
        <f t="shared" si="3"/>
        <v>2900</v>
      </c>
      <c r="Y6" s="35">
        <f>IF(Y7="",NA(),Y7)</f>
        <v>47.6</v>
      </c>
      <c r="Z6" s="35">
        <f t="shared" ref="Z6:AH6" si="4">IF(Z7="",NA(),Z7)</f>
        <v>37.07</v>
      </c>
      <c r="AA6" s="35">
        <f t="shared" si="4"/>
        <v>68.36</v>
      </c>
      <c r="AB6" s="35">
        <f t="shared" si="4"/>
        <v>67.680000000000007</v>
      </c>
      <c r="AC6" s="35">
        <f t="shared" si="4"/>
        <v>70.86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7840.46</v>
      </c>
      <c r="BG6" s="35">
        <f t="shared" ref="BG6:BO6" si="7">IF(BG7="",NA(),BG7)</f>
        <v>11682.57</v>
      </c>
      <c r="BH6" s="35">
        <f t="shared" si="7"/>
        <v>4532.16</v>
      </c>
      <c r="BI6" s="35">
        <f t="shared" si="7"/>
        <v>9954.69</v>
      </c>
      <c r="BJ6" s="35">
        <f t="shared" si="7"/>
        <v>9543.5400000000009</v>
      </c>
      <c r="BK6" s="35">
        <f t="shared" si="7"/>
        <v>2784</v>
      </c>
      <c r="BL6" s="35">
        <f t="shared" si="7"/>
        <v>2464.06</v>
      </c>
      <c r="BM6" s="35">
        <f t="shared" si="7"/>
        <v>1914.94</v>
      </c>
      <c r="BN6" s="35">
        <f t="shared" si="7"/>
        <v>1759.36</v>
      </c>
      <c r="BO6" s="35">
        <f t="shared" si="7"/>
        <v>1837.88</v>
      </c>
      <c r="BP6" s="34" t="str">
        <f>IF(BP7="","",IF(BP7="-","【-】","【"&amp;SUBSTITUTE(TEXT(BP7,"#,##0.00"),"-","△")&amp;"】"))</f>
        <v>【1,937.22】</v>
      </c>
      <c r="BQ6" s="35">
        <f>IF(BQ7="",NA(),BQ7)</f>
        <v>19.170000000000002</v>
      </c>
      <c r="BR6" s="35">
        <f t="shared" ref="BR6:BZ6" si="8">IF(BR7="",NA(),BR7)</f>
        <v>14.18</v>
      </c>
      <c r="BS6" s="35">
        <f t="shared" si="8"/>
        <v>45.26</v>
      </c>
      <c r="BT6" s="35">
        <f t="shared" si="8"/>
        <v>20.97</v>
      </c>
      <c r="BU6" s="35">
        <f t="shared" si="8"/>
        <v>20.54</v>
      </c>
      <c r="BV6" s="35">
        <f t="shared" si="8"/>
        <v>29.21</v>
      </c>
      <c r="BW6" s="35">
        <f t="shared" si="8"/>
        <v>32.909999999999997</v>
      </c>
      <c r="BX6" s="35">
        <f t="shared" si="8"/>
        <v>34.020000000000003</v>
      </c>
      <c r="BY6" s="35">
        <f t="shared" si="8"/>
        <v>37.200000000000003</v>
      </c>
      <c r="BZ6" s="35">
        <f t="shared" si="8"/>
        <v>35.03</v>
      </c>
      <c r="CA6" s="34" t="str">
        <f>IF(CA7="","",IF(CA7="-","【-】","【"&amp;SUBSTITUTE(TEXT(CA7,"#,##0.00"),"-","△")&amp;"】"))</f>
        <v>【35.30】</v>
      </c>
      <c r="CB6" s="35">
        <f>IF(CB7="",NA(),CB7)</f>
        <v>1088.3599999999999</v>
      </c>
      <c r="CC6" s="35">
        <f t="shared" ref="CC6:CK6" si="9">IF(CC7="",NA(),CC7)</f>
        <v>1382.15</v>
      </c>
      <c r="CD6" s="35">
        <f t="shared" si="9"/>
        <v>430.3</v>
      </c>
      <c r="CE6" s="35">
        <f t="shared" si="9"/>
        <v>894.09</v>
      </c>
      <c r="CF6" s="35">
        <f t="shared" si="9"/>
        <v>917.19</v>
      </c>
      <c r="CG6" s="35">
        <f t="shared" si="9"/>
        <v>620.01</v>
      </c>
      <c r="CH6" s="35">
        <f t="shared" si="9"/>
        <v>561.54</v>
      </c>
      <c r="CI6" s="35">
        <f t="shared" si="9"/>
        <v>553.77</v>
      </c>
      <c r="CJ6" s="35">
        <f t="shared" si="9"/>
        <v>508.64</v>
      </c>
      <c r="CK6" s="35">
        <f t="shared" si="9"/>
        <v>525.22</v>
      </c>
      <c r="CL6" s="34" t="str">
        <f>IF(CL7="","",IF(CL7="-","【-】","【"&amp;SUBSTITUTE(TEXT(CL7,"#,##0.00"),"-","△")&amp;"】"))</f>
        <v>【521.14】</v>
      </c>
      <c r="CM6" s="35">
        <f>IF(CM7="",NA(),CM7)</f>
        <v>37.5</v>
      </c>
      <c r="CN6" s="35">
        <f t="shared" ref="CN6:CV6" si="10">IF(CN7="",NA(),CN7)</f>
        <v>37.5</v>
      </c>
      <c r="CO6" s="35">
        <f t="shared" si="10"/>
        <v>37.5</v>
      </c>
      <c r="CP6" s="35">
        <f t="shared" si="10"/>
        <v>37.5</v>
      </c>
      <c r="CQ6" s="35">
        <f t="shared" si="10"/>
        <v>37.5</v>
      </c>
      <c r="CR6" s="35">
        <f t="shared" si="10"/>
        <v>43.1</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313700</v>
      </c>
      <c r="D7" s="37">
        <v>47</v>
      </c>
      <c r="E7" s="37">
        <v>17</v>
      </c>
      <c r="F7" s="37">
        <v>9</v>
      </c>
      <c r="G7" s="37">
        <v>0</v>
      </c>
      <c r="H7" s="37" t="s">
        <v>98</v>
      </c>
      <c r="I7" s="37" t="s">
        <v>99</v>
      </c>
      <c r="J7" s="37" t="s">
        <v>100</v>
      </c>
      <c r="K7" s="37" t="s">
        <v>101</v>
      </c>
      <c r="L7" s="37" t="s">
        <v>102</v>
      </c>
      <c r="M7" s="37" t="s">
        <v>103</v>
      </c>
      <c r="N7" s="38" t="s">
        <v>104</v>
      </c>
      <c r="O7" s="38" t="s">
        <v>105</v>
      </c>
      <c r="P7" s="38">
        <v>0.17</v>
      </c>
      <c r="Q7" s="38">
        <v>100</v>
      </c>
      <c r="R7" s="38">
        <v>3295</v>
      </c>
      <c r="S7" s="38">
        <v>16982</v>
      </c>
      <c r="T7" s="38">
        <v>77.94</v>
      </c>
      <c r="U7" s="38">
        <v>217.89</v>
      </c>
      <c r="V7" s="38">
        <v>29</v>
      </c>
      <c r="W7" s="38">
        <v>0.01</v>
      </c>
      <c r="X7" s="38">
        <v>2900</v>
      </c>
      <c r="Y7" s="38">
        <v>47.6</v>
      </c>
      <c r="Z7" s="38">
        <v>37.07</v>
      </c>
      <c r="AA7" s="38">
        <v>68.36</v>
      </c>
      <c r="AB7" s="38">
        <v>67.680000000000007</v>
      </c>
      <c r="AC7" s="38">
        <v>70.86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7840.46</v>
      </c>
      <c r="BG7" s="38">
        <v>11682.57</v>
      </c>
      <c r="BH7" s="38">
        <v>4532.16</v>
      </c>
      <c r="BI7" s="38">
        <v>9954.69</v>
      </c>
      <c r="BJ7" s="38">
        <v>9543.5400000000009</v>
      </c>
      <c r="BK7" s="38">
        <v>2784</v>
      </c>
      <c r="BL7" s="38">
        <v>2464.06</v>
      </c>
      <c r="BM7" s="38">
        <v>1914.94</v>
      </c>
      <c r="BN7" s="38">
        <v>1759.36</v>
      </c>
      <c r="BO7" s="38">
        <v>1837.88</v>
      </c>
      <c r="BP7" s="38">
        <v>1937.22</v>
      </c>
      <c r="BQ7" s="38">
        <v>19.170000000000002</v>
      </c>
      <c r="BR7" s="38">
        <v>14.18</v>
      </c>
      <c r="BS7" s="38">
        <v>45.26</v>
      </c>
      <c r="BT7" s="38">
        <v>20.97</v>
      </c>
      <c r="BU7" s="38">
        <v>20.54</v>
      </c>
      <c r="BV7" s="38">
        <v>29.21</v>
      </c>
      <c r="BW7" s="38">
        <v>32.909999999999997</v>
      </c>
      <c r="BX7" s="38">
        <v>34.020000000000003</v>
      </c>
      <c r="BY7" s="38">
        <v>37.200000000000003</v>
      </c>
      <c r="BZ7" s="38">
        <v>35.03</v>
      </c>
      <c r="CA7" s="38">
        <v>35.299999999999997</v>
      </c>
      <c r="CB7" s="38">
        <v>1088.3599999999999</v>
      </c>
      <c r="CC7" s="38">
        <v>1382.15</v>
      </c>
      <c r="CD7" s="38">
        <v>430.3</v>
      </c>
      <c r="CE7" s="38">
        <v>894.09</v>
      </c>
      <c r="CF7" s="38">
        <v>917.19</v>
      </c>
      <c r="CG7" s="38">
        <v>620.01</v>
      </c>
      <c r="CH7" s="38">
        <v>561.54</v>
      </c>
      <c r="CI7" s="38">
        <v>553.77</v>
      </c>
      <c r="CJ7" s="38">
        <v>508.64</v>
      </c>
      <c r="CK7" s="38">
        <v>525.22</v>
      </c>
      <c r="CL7" s="38">
        <v>521.14</v>
      </c>
      <c r="CM7" s="38">
        <v>37.5</v>
      </c>
      <c r="CN7" s="38">
        <v>37.5</v>
      </c>
      <c r="CO7" s="38">
        <v>37.5</v>
      </c>
      <c r="CP7" s="38">
        <v>37.5</v>
      </c>
      <c r="CQ7" s="38">
        <v>37.5</v>
      </c>
      <c r="CR7" s="38">
        <v>43.1</v>
      </c>
      <c r="CS7" s="38">
        <v>34.92</v>
      </c>
      <c r="CT7" s="38">
        <v>36.44</v>
      </c>
      <c r="CU7" s="38">
        <v>34.29</v>
      </c>
      <c r="CV7" s="38">
        <v>35.340000000000003</v>
      </c>
      <c r="CW7" s="38">
        <v>35.75</v>
      </c>
      <c r="CX7" s="38">
        <v>100</v>
      </c>
      <c r="CY7" s="38">
        <v>100</v>
      </c>
      <c r="CZ7" s="38">
        <v>100</v>
      </c>
      <c r="DA7" s="38">
        <v>100</v>
      </c>
      <c r="DB7" s="38">
        <v>100</v>
      </c>
      <c r="DC7" s="38">
        <v>88.02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2020-02-04T00:48:21Z</cp:lastPrinted>
  <dcterms:created xsi:type="dcterms:W3CDTF">2019-12-05T05:27:19Z</dcterms:created>
  <dcterms:modified xsi:type="dcterms:W3CDTF">2020-02-06T05:14:31Z</dcterms:modified>
  <cp:category/>
</cp:coreProperties>
</file>