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1_琴浦町\"/>
    </mc:Choice>
  </mc:AlternateContent>
  <workbookProtection workbookAlgorithmName="SHA-512" workbookHashValue="Vdk1naZX7WUdiXMEHsafCm5hwH/TKZhjBD6yF18BASBcmI+MUje/5UnLV1YnobxBAUmmIEuEFCETAnIcGN3Jkw==" workbookSaltValue="GJeuvjhEIXgIBvQrVFk9Yw=="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X18" i="5" l="1"/>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MC10" i="5"/>
  <c r="LS10" i="5"/>
  <c r="LI10" i="5"/>
  <c r="JT10" i="5"/>
  <c r="IE10" i="5"/>
  <c r="GP10" i="5"/>
  <c r="FB10" i="5"/>
  <c r="DM10" i="5"/>
  <c r="BW10" i="5"/>
  <c r="KY10" i="5"/>
  <c r="JJ10" i="5"/>
  <c r="HU10" i="5"/>
  <c r="GF10" i="5"/>
  <c r="EQ10" i="5"/>
  <c r="DC10" i="5"/>
  <c r="BL10" i="5"/>
  <c r="KN10" i="5"/>
  <c r="IZ10" i="5"/>
  <c r="HK10" i="5"/>
  <c r="FV10" i="5"/>
  <c r="EG10" i="5"/>
  <c r="CR10" i="5"/>
  <c r="BA10" i="5"/>
  <c r="J11" i="4"/>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KP10" i="5"/>
  <c r="JB10" i="5"/>
  <c r="HM10" i="5"/>
  <c r="FX10" i="5"/>
  <c r="EI10" i="5"/>
  <c r="CT10" i="5"/>
  <c r="BC10" i="5"/>
  <c r="N11" i="4"/>
  <c r="KF10" i="5"/>
  <c r="IQ10" i="5"/>
  <c r="HC10" i="5"/>
  <c r="FN10" i="5"/>
  <c r="DY10" i="5"/>
  <c r="CJ10" i="5"/>
  <c r="LK10" i="5"/>
  <c r="JV10" i="5"/>
  <c r="IG10" i="5"/>
  <c r="GR10" i="5"/>
  <c r="FD10" i="5"/>
  <c r="DO10" i="5"/>
  <c r="BY10" i="5"/>
  <c r="GP18" i="5"/>
  <c r="GR12" i="5"/>
  <c r="GN12" i="5"/>
  <c r="GO18" i="5"/>
  <c r="GQ12" i="5"/>
  <c r="GR18" i="5"/>
  <c r="GN18" i="5"/>
  <c r="GP12" i="5"/>
  <c r="GQ18" i="5"/>
  <c r="GO12" i="5"/>
  <c r="FK18" i="5"/>
  <c r="FM12" i="5"/>
  <c r="FN18" i="5"/>
  <c r="FJ18" i="5"/>
  <c r="FL12" i="5"/>
  <c r="FM18" i="5"/>
  <c r="FK12" i="5"/>
  <c r="FL18" i="5"/>
  <c r="FN12" i="5"/>
  <c r="FJ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MN10" i="5"/>
  <c r="KZ10" i="5"/>
  <c r="JK10" i="5"/>
  <c r="HV10" i="5"/>
  <c r="GG10" i="5"/>
  <c r="ER10" i="5"/>
  <c r="DD10" i="5"/>
  <c r="BM10" i="5"/>
  <c r="KO10" i="5"/>
  <c r="JA10" i="5"/>
  <c r="HL10" i="5"/>
  <c r="FW10" i="5"/>
  <c r="EH10" i="5"/>
  <c r="CS10" i="5"/>
  <c r="BB10" i="5"/>
  <c r="L11" i="4"/>
  <c r="KE10" i="5"/>
  <c r="IP10" i="5"/>
  <c r="HB10" i="5"/>
  <c r="FM10" i="5"/>
  <c r="DX10" i="5"/>
  <c r="CI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H11" i="4"/>
  <c r="KC10" i="5"/>
  <c r="IN10" i="5"/>
  <c r="GZ10" i="5"/>
  <c r="FK10" i="5"/>
  <c r="DV10" i="5"/>
  <c r="CG10" i="5"/>
  <c r="ML10" i="5"/>
  <c r="MB10" i="5"/>
  <c r="LR10" i="5"/>
  <c r="LH10" i="5"/>
  <c r="JS10" i="5"/>
  <c r="ID10" i="5"/>
  <c r="GO10" i="5"/>
  <c r="FA10" i="5"/>
  <c r="DL10" i="5"/>
  <c r="BV10" i="5"/>
  <c r="KX10" i="5"/>
  <c r="JI10" i="5"/>
  <c r="HT10" i="5"/>
  <c r="GE10" i="5"/>
  <c r="EP10" i="5"/>
  <c r="DB10" i="5"/>
  <c r="BK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KL10" i="5"/>
  <c r="IX10" i="5"/>
  <c r="HI10" i="5"/>
  <c r="FT10" i="5"/>
  <c r="EE10" i="5"/>
  <c r="CP10" i="5"/>
  <c r="AY10" i="5"/>
  <c r="F11" i="4"/>
  <c r="KB10" i="5"/>
  <c r="IM10" i="5"/>
  <c r="GY10" i="5"/>
  <c r="FJ10" i="5"/>
  <c r="DU10" i="5"/>
  <c r="CF10" i="5"/>
  <c r="MK10" i="5"/>
  <c r="MA10" i="5"/>
  <c r="LG10" i="5"/>
  <c r="JR10" i="5"/>
  <c r="IC10" i="5"/>
  <c r="GN10" i="5"/>
  <c r="EZ10" i="5"/>
  <c r="DK10" i="5"/>
  <c r="BU10" i="5"/>
  <c r="FB18" i="5"/>
  <c r="FD12" i="5"/>
  <c r="EZ12" i="5"/>
  <c r="FA18" i="5"/>
  <c r="FC12" i="5"/>
  <c r="FD18" i="5"/>
  <c r="EZ18" i="5"/>
  <c r="FB12" i="5"/>
  <c r="FC18" i="5"/>
  <c r="FA12" i="5"/>
</calcChain>
</file>

<file path=xl/sharedStrings.xml><?xml version="1.0" encoding="utf-8"?>
<sst xmlns="http://schemas.openxmlformats.org/spreadsheetml/2006/main" count="989" uniqueCount="278">
  <si>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</si>
  <si>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</si>
  <si>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</si>
  <si>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</si>
  <si>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</si>
  <si>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</si>
  <si>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</si>
  <si>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</si>
  <si>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　電気事業により生じた利益は、将来の施設更新に充てるための建設改良、修繕の基金に積み立てることを基本にしている。積立後、なお残額がある場合には、一般会計に繰出し、土地改良事業の推進（土地改良区連合補助金）に活用することとしている。今後も事業運営に必要な財源を確保しつつ、一般会計への繰出しを通じて農家福祉の向上に努める方針としている。　　　　　　　　　　　　　　　　　　　　　　　　　　　　　　　　　　　　　　　　　　　　　　　　　
　・基金への積立
　　　名称：船上山発電所建設改良積立基金　　8,849千円　　　目的：改良・更新のための建設費
　　　　　　　船上山発電所修繕積立基金　　　　　　824千円　　　目的：不測の大規模故障修繕に充てるための財源確保
　・一般会計への繰出し　目的：土地改良区連合負担軽減補助　3,698千円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</si>
  <si>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</si>
  <si>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</si>
  <si>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</si>
  <si>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</si>
  <si>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</si>
  <si>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</si>
  <si>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</si>
  <si>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</si>
  <si>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</si>
  <si>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</si>
  <si>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</si>
  <si>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</si>
  <si>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</si>
  <si>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</si>
  <si>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</si>
  <si>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</si>
  <si>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</si>
  <si>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</si>
  <si>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</si>
  <si>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</si>
  <si>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</si>
  <si>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</si>
  <si>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</si>
  <si>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</si>
  <si>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</si>
  <si>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</si>
  <si>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</si>
  <si>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</si>
  <si>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</si>
  <si>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</si>
  <si>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</si>
  <si>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</si>
  <si>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</si>
  <si>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</si>
  <si>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</si>
  <si>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</si>
  <si>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</si>
  <si>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</si>
  <si>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</si>
  <si>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</si>
  <si>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</si>
  <si>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</si>
  <si>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</si>
  <si>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</si>
  <si>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</si>
  <si>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</si>
  <si>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</si>
  <si>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</si>
  <si>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</si>
  <si>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</si>
  <si>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</si>
  <si>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</si>
  <si>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</si>
  <si>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</si>
  <si>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</si>
  <si>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</si>
  <si>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</si>
  <si>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</si>
  <si>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</si>
  <si>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</si>
  <si>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</si>
  <si>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</si>
  <si>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</si>
  <si>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</si>
  <si>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</si>
  <si>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</si>
  <si>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</si>
  <si>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</si>
  <si>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</si>
  <si>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</si>
  <si>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</si>
  <si>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</si>
  <si>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</si>
  <si>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</si>
  <si>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</si>
  <si>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</si>
  <si>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</si>
  <si>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</si>
  <si>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</si>
  <si>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</si>
  <si>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</si>
  <si>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</si>
  <si>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</si>
  <si>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</si>
  <si>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</si>
  <si>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</si>
  <si>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</si>
  <si>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</si>
  <si>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</si>
  <si>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</si>
  <si>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</si>
  <si>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</si>
  <si>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</si>
  <si>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</si>
  <si>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</si>
  <si>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</si>
  <si>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</si>
  <si>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</si>
  <si>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</si>
  <si>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</si>
  <si>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</si>
  <si>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</si>
  <si>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</si>
  <si>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</si>
  <si>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</si>
  <si>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</si>
  <si>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</si>
  <si>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</si>
  <si>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313718</t>
  </si>
  <si>
    <t>47</t>
  </si>
  <si>
    <t>04</t>
  </si>
  <si>
    <t>0</t>
  </si>
  <si>
    <t>000</t>
  </si>
  <si>
    <t>鳥取県　琴浦町</t>
  </si>
  <si>
    <t>法非適用</t>
  </si>
  <si>
    <t>電気事業</t>
  </si>
  <si>
    <t>非設置</t>
  </si>
  <si>
    <t>該当数値なし</t>
  </si>
  <si>
    <t>-</t>
  </si>
  <si>
    <t>令和16年12月31日　船上山発電所</t>
  </si>
  <si>
    <t>無</t>
  </si>
  <si>
    <t>中国電力株式会社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</si>
  <si>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</si>
  <si>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</si>
  <si>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</si>
  <si>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</si>
  <si>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</si>
  <si>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</si>
  <si>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</si>
  <si>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</si>
  <si>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</si>
  <si>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</si>
  <si>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</si>
  <si>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</si>
  <si>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</si>
  <si>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</si>
  <si>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</si>
  <si>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</si>
  <si>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</si>
  <si>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</si>
  <si>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</si>
  <si>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</si>
  <si>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</si>
  <si>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</si>
  <si>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</si>
  <si>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</si>
  <si>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</si>
  <si>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</si>
  <si>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</si>
  <si>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</si>
  <si>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</si>
  <si>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</si>
  <si>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</si>
  <si>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</si>
  <si>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</si>
  <si>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</si>
  <si>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</si>
  <si>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</si>
  <si>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</si>
  <si>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</si>
  <si>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</si>
  <si>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</si>
  <si>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</si>
  <si>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</si>
  <si>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</si>
  <si>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</si>
  <si>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</si>
  <si>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</si>
  <si>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</si>
  <si>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</si>
  <si>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</si>
  <si>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</si>
  <si>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</si>
  <si>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</si>
  <si>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</si>
  <si>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</si>
  <si>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</si>
  <si>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</si>
  <si>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</si>
  <si>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</si>
  <si>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</si>
  <si>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</si>
  <si>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</si>
  <si>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</si>
  <si>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</si>
  <si>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</si>
  <si>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</si>
  <si>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</si>
  <si>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</si>
  <si>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</si>
  <si>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</si>
  <si>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</si>
  <si>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</si>
  <si>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</si>
  <si>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</si>
  <si>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</si>
  <si>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</si>
  <si>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</si>
  <si>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</si>
  <si>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</si>
  <si>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</si>
  <si>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</si>
  <si>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</si>
  <si>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</si>
  <si>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</si>
  <si>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</si>
  <si>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</si>
  <si>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</si>
  <si>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</si>
  <si>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</si>
  <si>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</si>
  <si>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</si>
  <si>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</si>
  <si>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</si>
  <si>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</si>
  <si>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</si>
  <si>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</si>
  <si>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</si>
  <si>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</si>
  <si>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</si>
  <si>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</si>
  <si>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</si>
  <si>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</si>
  <si>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</si>
  <si>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</si>
  <si>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</si>
  <si>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</si>
  <si>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</si>
  <si>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</si>
  <si>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</si>
  <si>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</si>
  <si>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</si>
  <si>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</si>
  <si>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</si>
  <si>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</si>
  <si>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</si>
  <si>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</si>
  <si>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</si>
  <si>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</si>
  <si>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</si>
  <si>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</si>
  <si>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</si>
  <si>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</si>
  <si>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</si>
  <si>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</si>
  <si>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</si>
  <si>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</si>
  <si>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</si>
  <si>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</si>
  <si>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</si>
  <si>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</si>
  <si>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</si>
  <si>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</si>
  <si>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</si>
  <si>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</si>
  <si>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</si>
  <si>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</si>
  <si>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</si>
  <si>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</si>
  <si>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</si>
  <si>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</si>
  <si>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</si>
  <si>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</si>
  <si>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</si>
  <si>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</si>
  <si>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</si>
  <si>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r>
      <t>○平成</t>
    </r>
    <r>
      <rPr>
        <sz val="14"/>
        <rFont val="ＭＳ ゴシック"/>
        <family val="3"/>
        <charset val="128"/>
      </rPr>
      <t xml:space="preserve">30年度における「収益的収支比率」（料金収入や一般会計からの繰入金等の総収益で、総費用と地方債償還金がどれくらい賄えているかを示す）及び「営業収支比率」（料金収入等の営業活動から生じる収益で、発電費等の営業費用がどれくらい賄えているかを示す）は、それぞれ452.9％、451.2％で、いずれも100％以上となっており、29年度に引き続き30年度においても当該電気事業全体の収支及び営業収益は黒字となっています。
○販売電力量1MWｈあたりにどれだけの費用がかかっているかを示す「供給原価」については、29年度に引き続き30年度においても平均値を大きく下回り、他団体に比べると費用は安価となっています。
○経年の推移をみて収益が継続して成長しているかを判断する指標である「EBITDA」（減価償却前営業利益）については平成30年度は昨年度と同様、天候の影響による発電電力量減による売電収入減ではありましたが、公課費の減、積立額の減により微増しています。 </t>
    </r>
    <rPh sb="373" eb="374">
      <t>ド</t>
    </rPh>
    <rPh sb="375" eb="377">
      <t>ドウヨウ</t>
    </rPh>
    <rPh sb="409" eb="410">
      <t>コウ</t>
    </rPh>
    <rPh sb="410" eb="411">
      <t>カ</t>
    </rPh>
    <rPh sb="411" eb="412">
      <t>ヒ</t>
    </rPh>
    <rPh sb="413" eb="414">
      <t>ゲン</t>
    </rPh>
    <rPh sb="415" eb="417">
      <t>ツミタテ</t>
    </rPh>
    <rPh sb="417" eb="418">
      <t>ガク</t>
    </rPh>
    <rPh sb="419" eb="420">
      <t>ゲン</t>
    </rPh>
    <rPh sb="423" eb="425">
      <t>ビゾウ</t>
    </rPh>
    <phoneticPr fontId="5"/>
  </si>
  <si>
    <r>
      <t>○本来備えている発電能力と実際の発電電力量との割合で、設備の利用状況や適正規模判断する指標である「設備利用率」は、一般的には高い数値であることが望まれ、経年比較により施設の効率的な運用について確認できます。
　</t>
    </r>
    <r>
      <rPr>
        <sz val="14"/>
        <rFont val="ＭＳ ゴシック"/>
        <family val="3"/>
        <charset val="128"/>
      </rPr>
      <t>平成27年度は、約3ヶ月の稼働停止期間があり、設備利用率が42.3%でしたが、28年度は通年の稼動で57.8%、29年度は53.3％、30年度においては52.5％でした。設</t>
    </r>
    <r>
      <rPr>
        <sz val="14"/>
        <color theme="1"/>
        <rFont val="ＭＳ ゴシック"/>
        <family val="3"/>
        <charset val="128"/>
      </rPr>
      <t>備利用率が100%を大きく下回る原因については、本施設が河川からの取水による発電施設であり、その取水にあっては、季節毎で取水制限があり、年間を通じて最大出力での稼働ができないためです。
　今後、通年の適正な設備利用率を把握し、施設の効率的な運用に生かしていくことが必要です。
○費用のうち、施設修繕、管理やメンテナンスにかかっている割合を表す「修繕費比率」は、経費が発生しなかったためゼロとなっています。
○料金収入に対する企業債残高の割合を表す「企業債残高対料金収入比率」は、企業債の起債が無かったためゼロとなっています。
○料金収入における、再生可能エネルギー固定価格買取制度により売電した収入の割合を表す指標「FIT収入割合」については100％となっており、固定価格買取制度の期間終了後、収入が減少するリスクについて今後検討が必要です。
　</t>
    </r>
    <rPh sb="105" eb="107">
      <t>ヘイセイ</t>
    </rPh>
    <phoneticPr fontId="5"/>
  </si>
  <si>
    <r>
      <t>○電気事業全体の経営状況については、稼動して間もないことや不測の系統側の停電等により十分指標に反映されていない部分もあるものの、現段階では大きな改善事項はありません。今後も適切な経営を行い、各種指標による分析を継続していく必要があります。
○安定経営のためには、設備利用率を高く維持することが重要であり、適切な維持管理を行うためには将来必要となる修繕、維持管理費用の積立等を適切に行っていく必要があります。
○</t>
    </r>
    <r>
      <rPr>
        <sz val="14"/>
        <rFont val="ＭＳ ゴシック"/>
        <family val="3"/>
        <charset val="128"/>
      </rPr>
      <t>令和2年度末ま</t>
    </r>
    <r>
      <rPr>
        <sz val="14"/>
        <color theme="1"/>
        <rFont val="ＭＳ ゴシック"/>
        <family val="3"/>
        <charset val="128"/>
      </rPr>
      <t>でに策定を予定している経営戦略のなかで、将来にわたって安定的に事業を継続していくための中長期的な事業計画、効率化、経営健全化のための取り組み方針等を盛り込む予定としております。</t>
    </r>
    <rPh sb="207" eb="208">
      <t>レイ</t>
    </rPh>
    <rPh sb="208" eb="209">
      <t>ワ</t>
    </rPh>
    <rPh sb="212" eb="213">
      <t>マツ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</si>
</sst>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1103.5999999999999</c:v>
                </c:pt>
                <c:pt idx="1">
                  <c:v>683.1</c:v>
                </c:pt>
                <c:pt idx="2">
                  <c:v>705.4</c:v>
                </c:pt>
                <c:pt idx="3">
                  <c:v>380.8</c:v>
                </c:pt>
                <c:pt idx="4">
                  <c:v>452.9</c:v>
                </c:pt>
              </c:numCache>
            </c:numRef>
          </c:val>
          <c:extLst xmlns:c16r2="http://schemas.microsoft.com/office/drawing/2015/06/chart">
            <c:ext xmlns:c16="http://schemas.microsoft.com/office/drawing/2014/chart" uri="{C3380CC4-5D6E-409C-BE32-E72D297353CC}">
              <c16:uniqueId val="{00000000-1EA6-4631-9D80-2AB034055F8B}"/>
            </c:ext>
          </c:extLst>
        </c:ser>
        <c:dLbls>
          <c:showLegendKey val="0"/>
          <c:showVal val="0"/>
          <c:showCatName val="0"/>
          <c:showSerName val="0"/>
          <c:showPercent val="0"/>
          <c:showBubbleSize val="0"/>
        </c:dLbls>
        <c:gapWidth val="180"/>
        <c:overlap val="-90"/>
        <c:axId val="352095592"/>
        <c:axId val="352092456"/>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xmlns:c16r2="http://schemas.microsoft.com/office/drawing/2015/06/chart">
            <c:ext xmlns:c16="http://schemas.microsoft.com/office/drawing/2014/chart" uri="{C3380CC4-5D6E-409C-BE32-E72D297353CC}">
              <c16:uniqueId val="{00000001-1EA6-4631-9D80-2AB034055F8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1EA6-4631-9D80-2AB034055F8B}"/>
            </c:ext>
          </c:extLst>
        </c:ser>
        <c:dLbls>
          <c:showLegendKey val="0"/>
          <c:showVal val="0"/>
          <c:showCatName val="0"/>
          <c:showSerName val="0"/>
          <c:showPercent val="0"/>
          <c:showBubbleSize val="0"/>
        </c:dLbls>
        <c:marker val="1"/>
        <c:smooth val="0"/>
        <c:axId val="352095592"/>
        <c:axId val="352092456"/>
      </c:lineChart>
      <c:catAx>
        <c:axId val="352095592"/>
        <c:scaling>
          <c:orientation val="minMax"/>
        </c:scaling>
        <c:delete val="0"/>
        <c:axPos val="b"/>
        <c:numFmt formatCode="ge" sourceLinked="1"/>
        <c:majorTickMark val="none"/>
        <c:minorTickMark val="none"/>
        <c:tickLblPos val="none"/>
        <c:crossAx val="352092456"/>
        <c:crosses val="autoZero"/>
        <c:auto val="0"/>
        <c:lblAlgn val="ctr"/>
        <c:lblOffset val="100"/>
        <c:noMultiLvlLbl val="1"/>
      </c:catAx>
      <c:valAx>
        <c:axId val="352092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0955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34E0-48C0-8613-33C205C93599}"/>
            </c:ext>
          </c:extLst>
        </c:ser>
        <c:dLbls>
          <c:showLegendKey val="0"/>
          <c:showVal val="0"/>
          <c:showCatName val="0"/>
          <c:showSerName val="0"/>
          <c:showPercent val="0"/>
          <c:showBubbleSize val="0"/>
        </c:dLbls>
        <c:gapWidth val="180"/>
        <c:overlap val="-90"/>
        <c:axId val="450673688"/>
        <c:axId val="45067604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xmlns:c16r2="http://schemas.microsoft.com/office/drawing/2015/06/chart">
            <c:ext xmlns:c16="http://schemas.microsoft.com/office/drawing/2014/chart" uri="{C3380CC4-5D6E-409C-BE32-E72D297353CC}">
              <c16:uniqueId val="{00000001-34E0-48C0-8613-33C205C93599}"/>
            </c:ext>
          </c:extLst>
        </c:ser>
        <c:dLbls>
          <c:showLegendKey val="0"/>
          <c:showVal val="0"/>
          <c:showCatName val="0"/>
          <c:showSerName val="0"/>
          <c:showPercent val="0"/>
          <c:showBubbleSize val="0"/>
        </c:dLbls>
        <c:marker val="1"/>
        <c:smooth val="0"/>
        <c:axId val="450673688"/>
        <c:axId val="450676040"/>
      </c:lineChart>
      <c:catAx>
        <c:axId val="450673688"/>
        <c:scaling>
          <c:orientation val="minMax"/>
        </c:scaling>
        <c:delete val="0"/>
        <c:axPos val="b"/>
        <c:numFmt formatCode="ge" sourceLinked="1"/>
        <c:majorTickMark val="none"/>
        <c:minorTickMark val="none"/>
        <c:tickLblPos val="none"/>
        <c:crossAx val="450676040"/>
        <c:crosses val="autoZero"/>
        <c:auto val="0"/>
        <c:lblAlgn val="ctr"/>
        <c:lblOffset val="100"/>
        <c:noMultiLvlLbl val="1"/>
      </c:catAx>
      <c:valAx>
        <c:axId val="450676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0673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25.4</c:v>
                </c:pt>
                <c:pt idx="1">
                  <c:v>42.3</c:v>
                </c:pt>
                <c:pt idx="2">
                  <c:v>57.8</c:v>
                </c:pt>
                <c:pt idx="3">
                  <c:v>53.3</c:v>
                </c:pt>
                <c:pt idx="4">
                  <c:v>52.5</c:v>
                </c:pt>
              </c:numCache>
            </c:numRef>
          </c:val>
          <c:extLst xmlns:c16r2="http://schemas.microsoft.com/office/drawing/2015/06/chart">
            <c:ext xmlns:c16="http://schemas.microsoft.com/office/drawing/2014/chart" uri="{C3380CC4-5D6E-409C-BE32-E72D297353CC}">
              <c16:uniqueId val="{00000000-BAE0-4E4C-94B3-2935ECCC67DD}"/>
            </c:ext>
          </c:extLst>
        </c:ser>
        <c:dLbls>
          <c:showLegendKey val="0"/>
          <c:showVal val="0"/>
          <c:showCatName val="0"/>
          <c:showSerName val="0"/>
          <c:showPercent val="0"/>
          <c:showBubbleSize val="0"/>
        </c:dLbls>
        <c:gapWidth val="180"/>
        <c:overlap val="-90"/>
        <c:axId val="450671336"/>
        <c:axId val="450675256"/>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56.1</c:v>
                </c:pt>
                <c:pt idx="1">
                  <c:v>61.8</c:v>
                </c:pt>
                <c:pt idx="2">
                  <c:v>61.6</c:v>
                </c:pt>
                <c:pt idx="3">
                  <c:v>57.7</c:v>
                </c:pt>
                <c:pt idx="4">
                  <c:v>57.6</c:v>
                </c:pt>
              </c:numCache>
            </c:numRef>
          </c:val>
          <c:smooth val="0"/>
          <c:extLst xmlns:c16r2="http://schemas.microsoft.com/office/drawing/2015/06/chart">
            <c:ext xmlns:c16="http://schemas.microsoft.com/office/drawing/2014/chart" uri="{C3380CC4-5D6E-409C-BE32-E72D297353CC}">
              <c16:uniqueId val="{00000001-BAE0-4E4C-94B3-2935ECCC67DD}"/>
            </c:ext>
          </c:extLst>
        </c:ser>
        <c:dLbls>
          <c:showLegendKey val="0"/>
          <c:showVal val="0"/>
          <c:showCatName val="0"/>
          <c:showSerName val="0"/>
          <c:showPercent val="0"/>
          <c:showBubbleSize val="0"/>
        </c:dLbls>
        <c:marker val="1"/>
        <c:smooth val="0"/>
        <c:axId val="450671336"/>
        <c:axId val="450675256"/>
      </c:lineChart>
      <c:catAx>
        <c:axId val="450671336"/>
        <c:scaling>
          <c:orientation val="minMax"/>
        </c:scaling>
        <c:delete val="0"/>
        <c:axPos val="b"/>
        <c:numFmt formatCode="ge" sourceLinked="1"/>
        <c:majorTickMark val="none"/>
        <c:minorTickMark val="none"/>
        <c:tickLblPos val="none"/>
        <c:crossAx val="450675256"/>
        <c:crosses val="autoZero"/>
        <c:auto val="0"/>
        <c:lblAlgn val="ctr"/>
        <c:lblOffset val="100"/>
        <c:noMultiLvlLbl val="1"/>
      </c:catAx>
      <c:valAx>
        <c:axId val="450675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0671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734-48C0-8283-D8C24EE1F8C5}"/>
            </c:ext>
          </c:extLst>
        </c:ser>
        <c:dLbls>
          <c:showLegendKey val="0"/>
          <c:showVal val="0"/>
          <c:showCatName val="0"/>
          <c:showSerName val="0"/>
          <c:showPercent val="0"/>
          <c:showBubbleSize val="0"/>
        </c:dLbls>
        <c:gapWidth val="180"/>
        <c:overlap val="-90"/>
        <c:axId val="450673296"/>
        <c:axId val="450675648"/>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16.7</c:v>
                </c:pt>
                <c:pt idx="1">
                  <c:v>8.6999999999999993</c:v>
                </c:pt>
                <c:pt idx="2">
                  <c:v>6.4</c:v>
                </c:pt>
                <c:pt idx="3">
                  <c:v>5.4</c:v>
                </c:pt>
                <c:pt idx="4">
                  <c:v>8.6999999999999993</c:v>
                </c:pt>
              </c:numCache>
            </c:numRef>
          </c:val>
          <c:smooth val="0"/>
          <c:extLst xmlns:c16r2="http://schemas.microsoft.com/office/drawing/2015/06/chart">
            <c:ext xmlns:c16="http://schemas.microsoft.com/office/drawing/2014/chart" uri="{C3380CC4-5D6E-409C-BE32-E72D297353CC}">
              <c16:uniqueId val="{00000001-6734-48C0-8283-D8C24EE1F8C5}"/>
            </c:ext>
          </c:extLst>
        </c:ser>
        <c:dLbls>
          <c:showLegendKey val="0"/>
          <c:showVal val="0"/>
          <c:showCatName val="0"/>
          <c:showSerName val="0"/>
          <c:showPercent val="0"/>
          <c:showBubbleSize val="0"/>
        </c:dLbls>
        <c:marker val="1"/>
        <c:smooth val="0"/>
        <c:axId val="450673296"/>
        <c:axId val="450675648"/>
      </c:lineChart>
      <c:catAx>
        <c:axId val="450673296"/>
        <c:scaling>
          <c:orientation val="minMax"/>
        </c:scaling>
        <c:delete val="0"/>
        <c:axPos val="b"/>
        <c:numFmt formatCode="ge" sourceLinked="1"/>
        <c:majorTickMark val="none"/>
        <c:minorTickMark val="none"/>
        <c:tickLblPos val="none"/>
        <c:crossAx val="450675648"/>
        <c:crosses val="autoZero"/>
        <c:auto val="0"/>
        <c:lblAlgn val="ctr"/>
        <c:lblOffset val="100"/>
        <c:noMultiLvlLbl val="1"/>
      </c:catAx>
      <c:valAx>
        <c:axId val="450675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0673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38B-4BE9-8C6F-843F37B59F65}"/>
            </c:ext>
          </c:extLst>
        </c:ser>
        <c:dLbls>
          <c:showLegendKey val="0"/>
          <c:showVal val="0"/>
          <c:showCatName val="0"/>
          <c:showSerName val="0"/>
          <c:showPercent val="0"/>
          <c:showBubbleSize val="0"/>
        </c:dLbls>
        <c:gapWidth val="180"/>
        <c:overlap val="-90"/>
        <c:axId val="450668984"/>
        <c:axId val="45067172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333.7</c:v>
                </c:pt>
                <c:pt idx="1">
                  <c:v>351.4</c:v>
                </c:pt>
                <c:pt idx="2">
                  <c:v>390.3</c:v>
                </c:pt>
                <c:pt idx="3">
                  <c:v>394.9</c:v>
                </c:pt>
                <c:pt idx="4">
                  <c:v>375</c:v>
                </c:pt>
              </c:numCache>
            </c:numRef>
          </c:val>
          <c:smooth val="0"/>
          <c:extLst xmlns:c16r2="http://schemas.microsoft.com/office/drawing/2015/06/chart">
            <c:ext xmlns:c16="http://schemas.microsoft.com/office/drawing/2014/chart" uri="{C3380CC4-5D6E-409C-BE32-E72D297353CC}">
              <c16:uniqueId val="{00000001-338B-4BE9-8C6F-843F37B59F65}"/>
            </c:ext>
          </c:extLst>
        </c:ser>
        <c:dLbls>
          <c:showLegendKey val="0"/>
          <c:showVal val="0"/>
          <c:showCatName val="0"/>
          <c:showSerName val="0"/>
          <c:showPercent val="0"/>
          <c:showBubbleSize val="0"/>
        </c:dLbls>
        <c:marker val="1"/>
        <c:smooth val="0"/>
        <c:axId val="450668984"/>
        <c:axId val="450671728"/>
      </c:lineChart>
      <c:catAx>
        <c:axId val="450668984"/>
        <c:scaling>
          <c:orientation val="minMax"/>
        </c:scaling>
        <c:delete val="0"/>
        <c:axPos val="b"/>
        <c:numFmt formatCode="ge" sourceLinked="1"/>
        <c:majorTickMark val="none"/>
        <c:minorTickMark val="none"/>
        <c:tickLblPos val="none"/>
        <c:crossAx val="450671728"/>
        <c:crosses val="autoZero"/>
        <c:auto val="0"/>
        <c:lblAlgn val="ctr"/>
        <c:lblOffset val="100"/>
        <c:noMultiLvlLbl val="1"/>
      </c:catAx>
      <c:valAx>
        <c:axId val="450671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5066898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05-406B-A446-95F06E12D887}"/>
            </c:ext>
          </c:extLst>
        </c:ser>
        <c:dLbls>
          <c:showLegendKey val="0"/>
          <c:showVal val="0"/>
          <c:showCatName val="0"/>
          <c:showSerName val="0"/>
          <c:showPercent val="0"/>
          <c:showBubbleSize val="0"/>
        </c:dLbls>
        <c:gapWidth val="180"/>
        <c:overlap val="-90"/>
        <c:axId val="450674080"/>
        <c:axId val="45067447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05-406B-A446-95F06E12D887}"/>
            </c:ext>
          </c:extLst>
        </c:ser>
        <c:dLbls>
          <c:showLegendKey val="0"/>
          <c:showVal val="0"/>
          <c:showCatName val="0"/>
          <c:showSerName val="0"/>
          <c:showPercent val="0"/>
          <c:showBubbleSize val="0"/>
        </c:dLbls>
        <c:marker val="1"/>
        <c:smooth val="0"/>
        <c:axId val="450674080"/>
        <c:axId val="450674472"/>
      </c:lineChart>
      <c:catAx>
        <c:axId val="450674080"/>
        <c:scaling>
          <c:orientation val="minMax"/>
        </c:scaling>
        <c:delete val="0"/>
        <c:axPos val="b"/>
        <c:numFmt formatCode="ge" sourceLinked="1"/>
        <c:majorTickMark val="none"/>
        <c:minorTickMark val="none"/>
        <c:tickLblPos val="none"/>
        <c:crossAx val="450674472"/>
        <c:crosses val="autoZero"/>
        <c:auto val="0"/>
        <c:lblAlgn val="ctr"/>
        <c:lblOffset val="100"/>
        <c:noMultiLvlLbl val="1"/>
      </c:catAx>
      <c:valAx>
        <c:axId val="450674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0674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AC5-459F-9C57-344755B85D2D}"/>
            </c:ext>
          </c:extLst>
        </c:ser>
        <c:dLbls>
          <c:showLegendKey val="0"/>
          <c:showVal val="0"/>
          <c:showCatName val="0"/>
          <c:showSerName val="0"/>
          <c:showPercent val="0"/>
          <c:showBubbleSize val="0"/>
        </c:dLbls>
        <c:gapWidth val="180"/>
        <c:overlap val="-90"/>
        <c:axId val="451756560"/>
        <c:axId val="45175420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58.4</c:v>
                </c:pt>
                <c:pt idx="1">
                  <c:v>80.599999999999994</c:v>
                </c:pt>
                <c:pt idx="2">
                  <c:v>85.6</c:v>
                </c:pt>
                <c:pt idx="3">
                  <c:v>92</c:v>
                </c:pt>
                <c:pt idx="4">
                  <c:v>94.7</c:v>
                </c:pt>
              </c:numCache>
            </c:numRef>
          </c:val>
          <c:smooth val="0"/>
          <c:extLst xmlns:c16r2="http://schemas.microsoft.com/office/drawing/2015/06/chart">
            <c:ext xmlns:c16="http://schemas.microsoft.com/office/drawing/2014/chart" uri="{C3380CC4-5D6E-409C-BE32-E72D297353CC}">
              <c16:uniqueId val="{00000001-0AC5-459F-9C57-344755B85D2D}"/>
            </c:ext>
          </c:extLst>
        </c:ser>
        <c:dLbls>
          <c:showLegendKey val="0"/>
          <c:showVal val="0"/>
          <c:showCatName val="0"/>
          <c:showSerName val="0"/>
          <c:showPercent val="0"/>
          <c:showBubbleSize val="0"/>
        </c:dLbls>
        <c:marker val="1"/>
        <c:smooth val="0"/>
        <c:axId val="451756560"/>
        <c:axId val="451754208"/>
      </c:lineChart>
      <c:catAx>
        <c:axId val="451756560"/>
        <c:scaling>
          <c:orientation val="minMax"/>
        </c:scaling>
        <c:delete val="0"/>
        <c:axPos val="b"/>
        <c:numFmt formatCode="ge" sourceLinked="1"/>
        <c:majorTickMark val="none"/>
        <c:minorTickMark val="none"/>
        <c:tickLblPos val="none"/>
        <c:crossAx val="451754208"/>
        <c:crosses val="autoZero"/>
        <c:auto val="0"/>
        <c:lblAlgn val="ctr"/>
        <c:lblOffset val="100"/>
        <c:noMultiLvlLbl val="1"/>
      </c:catAx>
      <c:valAx>
        <c:axId val="451754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756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C6-4D79-842A-3A4340ABFC0F}"/>
            </c:ext>
          </c:extLst>
        </c:ser>
        <c:dLbls>
          <c:showLegendKey val="0"/>
          <c:showVal val="0"/>
          <c:showCatName val="0"/>
          <c:showSerName val="0"/>
          <c:showPercent val="0"/>
          <c:showBubbleSize val="0"/>
        </c:dLbls>
        <c:gapWidth val="180"/>
        <c:overlap val="-90"/>
        <c:axId val="451758520"/>
        <c:axId val="45175499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C6-4D79-842A-3A4340ABFC0F}"/>
            </c:ext>
          </c:extLst>
        </c:ser>
        <c:dLbls>
          <c:showLegendKey val="0"/>
          <c:showVal val="0"/>
          <c:showCatName val="0"/>
          <c:showSerName val="0"/>
          <c:showPercent val="0"/>
          <c:showBubbleSize val="0"/>
        </c:dLbls>
        <c:marker val="1"/>
        <c:smooth val="0"/>
        <c:axId val="451758520"/>
        <c:axId val="451754992"/>
      </c:lineChart>
      <c:catAx>
        <c:axId val="451758520"/>
        <c:scaling>
          <c:orientation val="minMax"/>
        </c:scaling>
        <c:delete val="0"/>
        <c:axPos val="b"/>
        <c:numFmt formatCode="ge" sourceLinked="1"/>
        <c:majorTickMark val="none"/>
        <c:minorTickMark val="none"/>
        <c:tickLblPos val="none"/>
        <c:crossAx val="451754992"/>
        <c:crosses val="autoZero"/>
        <c:auto val="0"/>
        <c:lblAlgn val="ctr"/>
        <c:lblOffset val="100"/>
        <c:noMultiLvlLbl val="1"/>
      </c:catAx>
      <c:valAx>
        <c:axId val="451754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758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FD-49C3-86D8-ECA3E7B7F0D8}"/>
            </c:ext>
          </c:extLst>
        </c:ser>
        <c:dLbls>
          <c:showLegendKey val="0"/>
          <c:showVal val="0"/>
          <c:showCatName val="0"/>
          <c:showSerName val="0"/>
          <c:showPercent val="0"/>
          <c:showBubbleSize val="0"/>
        </c:dLbls>
        <c:gapWidth val="180"/>
        <c:overlap val="-90"/>
        <c:axId val="451754600"/>
        <c:axId val="451752640"/>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FD-49C3-86D8-ECA3E7B7F0D8}"/>
            </c:ext>
          </c:extLst>
        </c:ser>
        <c:dLbls>
          <c:showLegendKey val="0"/>
          <c:showVal val="0"/>
          <c:showCatName val="0"/>
          <c:showSerName val="0"/>
          <c:showPercent val="0"/>
          <c:showBubbleSize val="0"/>
        </c:dLbls>
        <c:marker val="1"/>
        <c:smooth val="0"/>
        <c:axId val="451754600"/>
        <c:axId val="451752640"/>
      </c:lineChart>
      <c:catAx>
        <c:axId val="451754600"/>
        <c:scaling>
          <c:orientation val="minMax"/>
        </c:scaling>
        <c:delete val="0"/>
        <c:axPos val="b"/>
        <c:numFmt formatCode="ge" sourceLinked="1"/>
        <c:majorTickMark val="none"/>
        <c:minorTickMark val="none"/>
        <c:tickLblPos val="none"/>
        <c:crossAx val="451752640"/>
        <c:crosses val="autoZero"/>
        <c:auto val="0"/>
        <c:lblAlgn val="ctr"/>
        <c:lblOffset val="100"/>
        <c:noMultiLvlLbl val="1"/>
      </c:catAx>
      <c:valAx>
        <c:axId val="451752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754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755-4CB5-93CF-5FE3DE19C982}"/>
            </c:ext>
          </c:extLst>
        </c:ser>
        <c:dLbls>
          <c:showLegendKey val="0"/>
          <c:showVal val="0"/>
          <c:showCatName val="0"/>
          <c:showSerName val="0"/>
          <c:showPercent val="0"/>
          <c:showBubbleSize val="0"/>
        </c:dLbls>
        <c:gapWidth val="180"/>
        <c:overlap val="-90"/>
        <c:axId val="451757736"/>
        <c:axId val="45175812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55-4CB5-93CF-5FE3DE19C982}"/>
            </c:ext>
          </c:extLst>
        </c:ser>
        <c:dLbls>
          <c:showLegendKey val="0"/>
          <c:showVal val="0"/>
          <c:showCatName val="0"/>
          <c:showSerName val="0"/>
          <c:showPercent val="0"/>
          <c:showBubbleSize val="0"/>
        </c:dLbls>
        <c:marker val="1"/>
        <c:smooth val="0"/>
        <c:axId val="451757736"/>
        <c:axId val="451758128"/>
      </c:lineChart>
      <c:catAx>
        <c:axId val="451757736"/>
        <c:scaling>
          <c:orientation val="minMax"/>
        </c:scaling>
        <c:delete val="0"/>
        <c:axPos val="b"/>
        <c:numFmt formatCode="ge" sourceLinked="1"/>
        <c:majorTickMark val="none"/>
        <c:minorTickMark val="none"/>
        <c:tickLblPos val="none"/>
        <c:crossAx val="451758128"/>
        <c:crosses val="autoZero"/>
        <c:auto val="0"/>
        <c:lblAlgn val="ctr"/>
        <c:lblOffset val="100"/>
        <c:noMultiLvlLbl val="1"/>
      </c:catAx>
      <c:valAx>
        <c:axId val="451758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757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CD-4904-B6A9-B117BA302C0B}"/>
            </c:ext>
          </c:extLst>
        </c:ser>
        <c:dLbls>
          <c:showLegendKey val="0"/>
          <c:showVal val="0"/>
          <c:showCatName val="0"/>
          <c:showSerName val="0"/>
          <c:showPercent val="0"/>
          <c:showBubbleSize val="0"/>
        </c:dLbls>
        <c:gapWidth val="180"/>
        <c:overlap val="-90"/>
        <c:axId val="451755384"/>
        <c:axId val="451758912"/>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CD-4904-B6A9-B117BA302C0B}"/>
            </c:ext>
          </c:extLst>
        </c:ser>
        <c:dLbls>
          <c:showLegendKey val="0"/>
          <c:showVal val="0"/>
          <c:showCatName val="0"/>
          <c:showSerName val="0"/>
          <c:showPercent val="0"/>
          <c:showBubbleSize val="0"/>
        </c:dLbls>
        <c:marker val="1"/>
        <c:smooth val="0"/>
        <c:axId val="451755384"/>
        <c:axId val="451758912"/>
      </c:lineChart>
      <c:catAx>
        <c:axId val="451755384"/>
        <c:scaling>
          <c:orientation val="minMax"/>
        </c:scaling>
        <c:delete val="0"/>
        <c:axPos val="b"/>
        <c:numFmt formatCode="ge" sourceLinked="1"/>
        <c:majorTickMark val="none"/>
        <c:minorTickMark val="none"/>
        <c:tickLblPos val="none"/>
        <c:crossAx val="451758912"/>
        <c:crosses val="autoZero"/>
        <c:auto val="0"/>
        <c:lblAlgn val="ctr"/>
        <c:lblOffset val="100"/>
        <c:noMultiLvlLbl val="1"/>
      </c:catAx>
      <c:valAx>
        <c:axId val="451758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755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1103.5999999999999</c:v>
                </c:pt>
                <c:pt idx="1">
                  <c:v>615.6</c:v>
                </c:pt>
                <c:pt idx="2">
                  <c:v>705.3</c:v>
                </c:pt>
                <c:pt idx="3">
                  <c:v>380.7</c:v>
                </c:pt>
                <c:pt idx="4">
                  <c:v>451.2</c:v>
                </c:pt>
              </c:numCache>
            </c:numRef>
          </c:val>
          <c:extLst xmlns:c16r2="http://schemas.microsoft.com/office/drawing/2015/06/chart">
            <c:ext xmlns:c16="http://schemas.microsoft.com/office/drawing/2014/chart" uri="{C3380CC4-5D6E-409C-BE32-E72D297353CC}">
              <c16:uniqueId val="{00000000-580E-4193-A33F-A486CF57CF8C}"/>
            </c:ext>
          </c:extLst>
        </c:ser>
        <c:dLbls>
          <c:showLegendKey val="0"/>
          <c:showVal val="0"/>
          <c:showCatName val="0"/>
          <c:showSerName val="0"/>
          <c:showPercent val="0"/>
          <c:showBubbleSize val="0"/>
        </c:dLbls>
        <c:gapWidth val="180"/>
        <c:overlap val="-90"/>
        <c:axId val="451244528"/>
        <c:axId val="45124727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xmlns:c16r2="http://schemas.microsoft.com/office/drawing/2015/06/chart">
            <c:ext xmlns:c16="http://schemas.microsoft.com/office/drawing/2014/chart" uri="{C3380CC4-5D6E-409C-BE32-E72D297353CC}">
              <c16:uniqueId val="{00000001-580E-4193-A33F-A486CF57CF8C}"/>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580E-4193-A33F-A486CF57CF8C}"/>
            </c:ext>
          </c:extLst>
        </c:ser>
        <c:dLbls>
          <c:showLegendKey val="0"/>
          <c:showVal val="0"/>
          <c:showCatName val="0"/>
          <c:showSerName val="0"/>
          <c:showPercent val="0"/>
          <c:showBubbleSize val="0"/>
        </c:dLbls>
        <c:marker val="1"/>
        <c:smooth val="0"/>
        <c:axId val="451244528"/>
        <c:axId val="451247272"/>
      </c:lineChart>
      <c:catAx>
        <c:axId val="451244528"/>
        <c:scaling>
          <c:orientation val="minMax"/>
        </c:scaling>
        <c:delete val="0"/>
        <c:axPos val="b"/>
        <c:numFmt formatCode="ge" sourceLinked="1"/>
        <c:majorTickMark val="none"/>
        <c:minorTickMark val="none"/>
        <c:tickLblPos val="none"/>
        <c:crossAx val="451247272"/>
        <c:crosses val="autoZero"/>
        <c:auto val="0"/>
        <c:lblAlgn val="ctr"/>
        <c:lblOffset val="100"/>
        <c:noMultiLvlLbl val="1"/>
      </c:catAx>
      <c:valAx>
        <c:axId val="451247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244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A6-4150-8514-43B9CF645804}"/>
            </c:ext>
          </c:extLst>
        </c:ser>
        <c:dLbls>
          <c:showLegendKey val="0"/>
          <c:showVal val="0"/>
          <c:showCatName val="0"/>
          <c:showSerName val="0"/>
          <c:showPercent val="0"/>
          <c:showBubbleSize val="0"/>
        </c:dLbls>
        <c:gapWidth val="180"/>
        <c:overlap val="-90"/>
        <c:axId val="451756168"/>
        <c:axId val="45175695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A6-4150-8514-43B9CF645804}"/>
            </c:ext>
          </c:extLst>
        </c:ser>
        <c:dLbls>
          <c:showLegendKey val="0"/>
          <c:showVal val="0"/>
          <c:showCatName val="0"/>
          <c:showSerName val="0"/>
          <c:showPercent val="0"/>
          <c:showBubbleSize val="0"/>
        </c:dLbls>
        <c:marker val="1"/>
        <c:smooth val="0"/>
        <c:axId val="451756168"/>
        <c:axId val="451756952"/>
      </c:lineChart>
      <c:catAx>
        <c:axId val="451756168"/>
        <c:scaling>
          <c:orientation val="minMax"/>
        </c:scaling>
        <c:delete val="0"/>
        <c:axPos val="b"/>
        <c:numFmt formatCode="ge" sourceLinked="1"/>
        <c:majorTickMark val="none"/>
        <c:minorTickMark val="none"/>
        <c:tickLblPos val="none"/>
        <c:crossAx val="451756952"/>
        <c:crosses val="autoZero"/>
        <c:auto val="0"/>
        <c:lblAlgn val="ctr"/>
        <c:lblOffset val="100"/>
        <c:noMultiLvlLbl val="1"/>
      </c:catAx>
      <c:valAx>
        <c:axId val="451756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756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7C-4DEB-B2E6-AFC9B66E3901}"/>
            </c:ext>
          </c:extLst>
        </c:ser>
        <c:dLbls>
          <c:showLegendKey val="0"/>
          <c:showVal val="0"/>
          <c:showCatName val="0"/>
          <c:showSerName val="0"/>
          <c:showPercent val="0"/>
          <c:showBubbleSize val="0"/>
        </c:dLbls>
        <c:gapWidth val="180"/>
        <c:overlap val="-90"/>
        <c:axId val="451753032"/>
        <c:axId val="451753816"/>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7C-4DEB-B2E6-AFC9B66E3901}"/>
            </c:ext>
          </c:extLst>
        </c:ser>
        <c:dLbls>
          <c:showLegendKey val="0"/>
          <c:showVal val="0"/>
          <c:showCatName val="0"/>
          <c:showSerName val="0"/>
          <c:showPercent val="0"/>
          <c:showBubbleSize val="0"/>
        </c:dLbls>
        <c:marker val="1"/>
        <c:smooth val="0"/>
        <c:axId val="451753032"/>
        <c:axId val="451753816"/>
      </c:lineChart>
      <c:catAx>
        <c:axId val="451753032"/>
        <c:scaling>
          <c:orientation val="minMax"/>
        </c:scaling>
        <c:delete val="0"/>
        <c:axPos val="b"/>
        <c:numFmt formatCode="ge" sourceLinked="1"/>
        <c:majorTickMark val="none"/>
        <c:minorTickMark val="none"/>
        <c:tickLblPos val="none"/>
        <c:crossAx val="451753816"/>
        <c:crosses val="autoZero"/>
        <c:auto val="0"/>
        <c:lblAlgn val="ctr"/>
        <c:lblOffset val="100"/>
        <c:noMultiLvlLbl val="1"/>
      </c:catAx>
      <c:valAx>
        <c:axId val="451753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753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CB-4D8B-BE9B-7FA3183AF84F}"/>
            </c:ext>
          </c:extLst>
        </c:ser>
        <c:dLbls>
          <c:showLegendKey val="0"/>
          <c:showVal val="0"/>
          <c:showCatName val="0"/>
          <c:showSerName val="0"/>
          <c:showPercent val="0"/>
          <c:showBubbleSize val="0"/>
        </c:dLbls>
        <c:gapWidth val="180"/>
        <c:overlap val="-90"/>
        <c:axId val="452077792"/>
        <c:axId val="452077400"/>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CB-4D8B-BE9B-7FA3183AF84F}"/>
            </c:ext>
          </c:extLst>
        </c:ser>
        <c:dLbls>
          <c:showLegendKey val="0"/>
          <c:showVal val="0"/>
          <c:showCatName val="0"/>
          <c:showSerName val="0"/>
          <c:showPercent val="0"/>
          <c:showBubbleSize val="0"/>
        </c:dLbls>
        <c:marker val="1"/>
        <c:smooth val="0"/>
        <c:axId val="452077792"/>
        <c:axId val="452077400"/>
      </c:lineChart>
      <c:catAx>
        <c:axId val="452077792"/>
        <c:scaling>
          <c:orientation val="minMax"/>
        </c:scaling>
        <c:delete val="0"/>
        <c:axPos val="b"/>
        <c:numFmt formatCode="ge" sourceLinked="1"/>
        <c:majorTickMark val="none"/>
        <c:minorTickMark val="none"/>
        <c:tickLblPos val="none"/>
        <c:crossAx val="452077400"/>
        <c:crosses val="autoZero"/>
        <c:auto val="0"/>
        <c:lblAlgn val="ctr"/>
        <c:lblOffset val="100"/>
        <c:noMultiLvlLbl val="1"/>
      </c:catAx>
      <c:valAx>
        <c:axId val="452077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2077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A46-41FC-9D46-8DBAE9AE9768}"/>
            </c:ext>
          </c:extLst>
        </c:ser>
        <c:dLbls>
          <c:showLegendKey val="0"/>
          <c:showVal val="0"/>
          <c:showCatName val="0"/>
          <c:showSerName val="0"/>
          <c:showPercent val="0"/>
          <c:showBubbleSize val="0"/>
        </c:dLbls>
        <c:gapWidth val="180"/>
        <c:overlap val="-90"/>
        <c:axId val="452079752"/>
        <c:axId val="4520781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46-41FC-9D46-8DBAE9AE9768}"/>
            </c:ext>
          </c:extLst>
        </c:ser>
        <c:dLbls>
          <c:showLegendKey val="0"/>
          <c:showVal val="0"/>
          <c:showCatName val="0"/>
          <c:showSerName val="0"/>
          <c:showPercent val="0"/>
          <c:showBubbleSize val="0"/>
        </c:dLbls>
        <c:marker val="1"/>
        <c:smooth val="0"/>
        <c:axId val="452079752"/>
        <c:axId val="452078184"/>
      </c:lineChart>
      <c:catAx>
        <c:axId val="452079752"/>
        <c:scaling>
          <c:orientation val="minMax"/>
        </c:scaling>
        <c:delete val="0"/>
        <c:axPos val="b"/>
        <c:numFmt formatCode="ge" sourceLinked="1"/>
        <c:majorTickMark val="none"/>
        <c:minorTickMark val="none"/>
        <c:tickLblPos val="none"/>
        <c:crossAx val="452078184"/>
        <c:crosses val="autoZero"/>
        <c:auto val="0"/>
        <c:lblAlgn val="ctr"/>
        <c:lblOffset val="100"/>
        <c:noMultiLvlLbl val="1"/>
      </c:catAx>
      <c:valAx>
        <c:axId val="452078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2079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91-4E78-92F6-D89237D15C7B}"/>
            </c:ext>
          </c:extLst>
        </c:ser>
        <c:dLbls>
          <c:showLegendKey val="0"/>
          <c:showVal val="0"/>
          <c:showCatName val="0"/>
          <c:showSerName val="0"/>
          <c:showPercent val="0"/>
          <c:showBubbleSize val="0"/>
        </c:dLbls>
        <c:gapWidth val="180"/>
        <c:overlap val="-90"/>
        <c:axId val="452080144"/>
        <c:axId val="45207857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91-4E78-92F6-D89237D15C7B}"/>
            </c:ext>
          </c:extLst>
        </c:ser>
        <c:dLbls>
          <c:showLegendKey val="0"/>
          <c:showVal val="0"/>
          <c:showCatName val="0"/>
          <c:showSerName val="0"/>
          <c:showPercent val="0"/>
          <c:showBubbleSize val="0"/>
        </c:dLbls>
        <c:marker val="1"/>
        <c:smooth val="0"/>
        <c:axId val="452080144"/>
        <c:axId val="452078576"/>
      </c:lineChart>
      <c:catAx>
        <c:axId val="452080144"/>
        <c:scaling>
          <c:orientation val="minMax"/>
        </c:scaling>
        <c:delete val="0"/>
        <c:axPos val="b"/>
        <c:numFmt formatCode="ge" sourceLinked="1"/>
        <c:majorTickMark val="none"/>
        <c:minorTickMark val="none"/>
        <c:tickLblPos val="none"/>
        <c:crossAx val="452078576"/>
        <c:crosses val="autoZero"/>
        <c:auto val="0"/>
        <c:lblAlgn val="ctr"/>
        <c:lblOffset val="100"/>
        <c:noMultiLvlLbl val="1"/>
      </c:catAx>
      <c:valAx>
        <c:axId val="45207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208014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29-4E18-96AF-9DA5A57DF488}"/>
            </c:ext>
          </c:extLst>
        </c:ser>
        <c:dLbls>
          <c:showLegendKey val="0"/>
          <c:showVal val="0"/>
          <c:showCatName val="0"/>
          <c:showSerName val="0"/>
          <c:showPercent val="0"/>
          <c:showBubbleSize val="0"/>
        </c:dLbls>
        <c:gapWidth val="180"/>
        <c:overlap val="-90"/>
        <c:axId val="452082888"/>
        <c:axId val="452078968"/>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29-4E18-96AF-9DA5A57DF488}"/>
            </c:ext>
          </c:extLst>
        </c:ser>
        <c:dLbls>
          <c:showLegendKey val="0"/>
          <c:showVal val="0"/>
          <c:showCatName val="0"/>
          <c:showSerName val="0"/>
          <c:showPercent val="0"/>
          <c:showBubbleSize val="0"/>
        </c:dLbls>
        <c:marker val="1"/>
        <c:smooth val="0"/>
        <c:axId val="452082888"/>
        <c:axId val="452078968"/>
      </c:lineChart>
      <c:catAx>
        <c:axId val="452082888"/>
        <c:scaling>
          <c:orientation val="minMax"/>
        </c:scaling>
        <c:delete val="0"/>
        <c:axPos val="b"/>
        <c:numFmt formatCode="ge" sourceLinked="1"/>
        <c:majorTickMark val="none"/>
        <c:minorTickMark val="none"/>
        <c:tickLblPos val="none"/>
        <c:crossAx val="452078968"/>
        <c:crosses val="autoZero"/>
        <c:auto val="0"/>
        <c:lblAlgn val="ctr"/>
        <c:lblOffset val="100"/>
        <c:noMultiLvlLbl val="1"/>
      </c:catAx>
      <c:valAx>
        <c:axId val="452078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2082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4C-406F-B88F-4049B763C630}"/>
            </c:ext>
          </c:extLst>
        </c:ser>
        <c:dLbls>
          <c:showLegendKey val="0"/>
          <c:showVal val="0"/>
          <c:showCatName val="0"/>
          <c:showSerName val="0"/>
          <c:showPercent val="0"/>
          <c:showBubbleSize val="0"/>
        </c:dLbls>
        <c:gapWidth val="180"/>
        <c:overlap val="-90"/>
        <c:axId val="452075440"/>
        <c:axId val="452080536"/>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4C-406F-B88F-4049B763C630}"/>
            </c:ext>
          </c:extLst>
        </c:ser>
        <c:dLbls>
          <c:showLegendKey val="0"/>
          <c:showVal val="0"/>
          <c:showCatName val="0"/>
          <c:showSerName val="0"/>
          <c:showPercent val="0"/>
          <c:showBubbleSize val="0"/>
        </c:dLbls>
        <c:marker val="1"/>
        <c:smooth val="0"/>
        <c:axId val="452075440"/>
        <c:axId val="452080536"/>
      </c:lineChart>
      <c:catAx>
        <c:axId val="452075440"/>
        <c:scaling>
          <c:orientation val="minMax"/>
        </c:scaling>
        <c:delete val="0"/>
        <c:axPos val="b"/>
        <c:numFmt formatCode="ge" sourceLinked="1"/>
        <c:majorTickMark val="none"/>
        <c:minorTickMark val="none"/>
        <c:tickLblPos val="none"/>
        <c:crossAx val="452080536"/>
        <c:crosses val="autoZero"/>
        <c:auto val="0"/>
        <c:lblAlgn val="ctr"/>
        <c:lblOffset val="100"/>
        <c:noMultiLvlLbl val="1"/>
      </c:catAx>
      <c:valAx>
        <c:axId val="452080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2075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6E-455F-9EDB-96FC9DE27DDC}"/>
            </c:ext>
          </c:extLst>
        </c:ser>
        <c:dLbls>
          <c:showLegendKey val="0"/>
          <c:showVal val="0"/>
          <c:showCatName val="0"/>
          <c:showSerName val="0"/>
          <c:showPercent val="0"/>
          <c:showBubbleSize val="0"/>
        </c:dLbls>
        <c:gapWidth val="180"/>
        <c:overlap val="-90"/>
        <c:axId val="452082496"/>
        <c:axId val="4520758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6E-455F-9EDB-96FC9DE27DDC}"/>
            </c:ext>
          </c:extLst>
        </c:ser>
        <c:dLbls>
          <c:showLegendKey val="0"/>
          <c:showVal val="0"/>
          <c:showCatName val="0"/>
          <c:showSerName val="0"/>
          <c:showPercent val="0"/>
          <c:showBubbleSize val="0"/>
        </c:dLbls>
        <c:marker val="1"/>
        <c:smooth val="0"/>
        <c:axId val="452082496"/>
        <c:axId val="452075832"/>
      </c:lineChart>
      <c:catAx>
        <c:axId val="452082496"/>
        <c:scaling>
          <c:orientation val="minMax"/>
        </c:scaling>
        <c:delete val="0"/>
        <c:axPos val="b"/>
        <c:numFmt formatCode="ge" sourceLinked="1"/>
        <c:majorTickMark val="none"/>
        <c:minorTickMark val="none"/>
        <c:tickLblPos val="none"/>
        <c:crossAx val="452075832"/>
        <c:crosses val="autoZero"/>
        <c:auto val="0"/>
        <c:lblAlgn val="ctr"/>
        <c:lblOffset val="100"/>
        <c:noMultiLvlLbl val="1"/>
      </c:catAx>
      <c:valAx>
        <c:axId val="452075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2082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A6-49C9-A6C3-D2B1CD834348}"/>
            </c:ext>
          </c:extLst>
        </c:ser>
        <c:dLbls>
          <c:showLegendKey val="0"/>
          <c:showVal val="0"/>
          <c:showCatName val="0"/>
          <c:showSerName val="0"/>
          <c:showPercent val="0"/>
          <c:showBubbleSize val="0"/>
        </c:dLbls>
        <c:gapWidth val="180"/>
        <c:overlap val="-90"/>
        <c:axId val="452077008"/>
        <c:axId val="452900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A6-49C9-A6C3-D2B1CD834348}"/>
            </c:ext>
          </c:extLst>
        </c:ser>
        <c:dLbls>
          <c:showLegendKey val="0"/>
          <c:showVal val="0"/>
          <c:showCatName val="0"/>
          <c:showSerName val="0"/>
          <c:showPercent val="0"/>
          <c:showBubbleSize val="0"/>
        </c:dLbls>
        <c:marker val="1"/>
        <c:smooth val="0"/>
        <c:axId val="452077008"/>
        <c:axId val="452900712"/>
      </c:lineChart>
      <c:catAx>
        <c:axId val="452077008"/>
        <c:scaling>
          <c:orientation val="minMax"/>
        </c:scaling>
        <c:delete val="0"/>
        <c:axPos val="b"/>
        <c:numFmt formatCode="ge" sourceLinked="1"/>
        <c:majorTickMark val="none"/>
        <c:minorTickMark val="none"/>
        <c:tickLblPos val="none"/>
        <c:crossAx val="452900712"/>
        <c:crosses val="autoZero"/>
        <c:auto val="0"/>
        <c:lblAlgn val="ctr"/>
        <c:lblOffset val="100"/>
        <c:noMultiLvlLbl val="1"/>
      </c:catAx>
      <c:valAx>
        <c:axId val="452900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2077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E1-49DF-8145-FE283886D0C4}"/>
            </c:ext>
          </c:extLst>
        </c:ser>
        <c:dLbls>
          <c:showLegendKey val="0"/>
          <c:showVal val="0"/>
          <c:showCatName val="0"/>
          <c:showSerName val="0"/>
          <c:showPercent val="0"/>
          <c:showBubbleSize val="0"/>
        </c:dLbls>
        <c:gapWidth val="180"/>
        <c:overlap val="-90"/>
        <c:axId val="452899536"/>
        <c:axId val="45289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E1-49DF-8145-FE283886D0C4}"/>
            </c:ext>
          </c:extLst>
        </c:ser>
        <c:dLbls>
          <c:showLegendKey val="0"/>
          <c:showVal val="0"/>
          <c:showCatName val="0"/>
          <c:showSerName val="0"/>
          <c:showPercent val="0"/>
          <c:showBubbleSize val="0"/>
        </c:dLbls>
        <c:marker val="1"/>
        <c:smooth val="0"/>
        <c:axId val="452899536"/>
        <c:axId val="452895616"/>
      </c:lineChart>
      <c:catAx>
        <c:axId val="452899536"/>
        <c:scaling>
          <c:orientation val="minMax"/>
        </c:scaling>
        <c:delete val="0"/>
        <c:axPos val="b"/>
        <c:numFmt formatCode="ge" sourceLinked="1"/>
        <c:majorTickMark val="none"/>
        <c:minorTickMark val="none"/>
        <c:tickLblPos val="none"/>
        <c:crossAx val="452895616"/>
        <c:crosses val="autoZero"/>
        <c:auto val="0"/>
        <c:lblAlgn val="ctr"/>
        <c:lblOffset val="100"/>
        <c:noMultiLvlLbl val="1"/>
      </c:catAx>
      <c:valAx>
        <c:axId val="45289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2899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6B-42D2-AAC1-7A67555C9419}"/>
            </c:ext>
          </c:extLst>
        </c:ser>
        <c:dLbls>
          <c:showLegendKey val="0"/>
          <c:showVal val="0"/>
          <c:showCatName val="0"/>
          <c:showSerName val="0"/>
          <c:showPercent val="0"/>
          <c:showBubbleSize val="0"/>
        </c:dLbls>
        <c:gapWidth val="180"/>
        <c:overlap val="-90"/>
        <c:axId val="451243352"/>
        <c:axId val="451246096"/>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6B-42D2-AAC1-7A67555C9419}"/>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A06B-42D2-AAC1-7A67555C9419}"/>
            </c:ext>
          </c:extLst>
        </c:ser>
        <c:dLbls>
          <c:showLegendKey val="0"/>
          <c:showVal val="0"/>
          <c:showCatName val="0"/>
          <c:showSerName val="0"/>
          <c:showPercent val="0"/>
          <c:showBubbleSize val="0"/>
        </c:dLbls>
        <c:marker val="1"/>
        <c:smooth val="0"/>
        <c:axId val="451243352"/>
        <c:axId val="451246096"/>
      </c:lineChart>
      <c:catAx>
        <c:axId val="451243352"/>
        <c:scaling>
          <c:orientation val="minMax"/>
        </c:scaling>
        <c:delete val="0"/>
        <c:axPos val="b"/>
        <c:numFmt formatCode="ge" sourceLinked="1"/>
        <c:majorTickMark val="none"/>
        <c:minorTickMark val="none"/>
        <c:tickLblPos val="none"/>
        <c:crossAx val="451246096"/>
        <c:crosses val="autoZero"/>
        <c:auto val="0"/>
        <c:lblAlgn val="ctr"/>
        <c:lblOffset val="100"/>
        <c:noMultiLvlLbl val="1"/>
      </c:catAx>
      <c:valAx>
        <c:axId val="451246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243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F3-4E3E-94C9-764DBBF632AC}"/>
            </c:ext>
          </c:extLst>
        </c:ser>
        <c:dLbls>
          <c:showLegendKey val="0"/>
          <c:showVal val="0"/>
          <c:showCatName val="0"/>
          <c:showSerName val="0"/>
          <c:showPercent val="0"/>
          <c:showBubbleSize val="0"/>
        </c:dLbls>
        <c:gapWidth val="180"/>
        <c:overlap val="-90"/>
        <c:axId val="452899928"/>
        <c:axId val="452896008"/>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F3-4E3E-94C9-764DBBF632AC}"/>
            </c:ext>
          </c:extLst>
        </c:ser>
        <c:dLbls>
          <c:showLegendKey val="0"/>
          <c:showVal val="0"/>
          <c:showCatName val="0"/>
          <c:showSerName val="0"/>
          <c:showPercent val="0"/>
          <c:showBubbleSize val="0"/>
        </c:dLbls>
        <c:marker val="1"/>
        <c:smooth val="0"/>
        <c:axId val="452899928"/>
        <c:axId val="452896008"/>
      </c:lineChart>
      <c:catAx>
        <c:axId val="452899928"/>
        <c:scaling>
          <c:orientation val="minMax"/>
        </c:scaling>
        <c:delete val="0"/>
        <c:axPos val="b"/>
        <c:numFmt formatCode="ge" sourceLinked="1"/>
        <c:majorTickMark val="none"/>
        <c:minorTickMark val="none"/>
        <c:tickLblPos val="none"/>
        <c:crossAx val="452896008"/>
        <c:crosses val="autoZero"/>
        <c:auto val="0"/>
        <c:lblAlgn val="ctr"/>
        <c:lblOffset val="100"/>
        <c:noMultiLvlLbl val="1"/>
      </c:catAx>
      <c:valAx>
        <c:axId val="452896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2899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3326.5</c:v>
                </c:pt>
                <c:pt idx="1">
                  <c:v>6303.2</c:v>
                </c:pt>
                <c:pt idx="2">
                  <c:v>5208.3</c:v>
                </c:pt>
                <c:pt idx="3">
                  <c:v>9645.9</c:v>
                </c:pt>
                <c:pt idx="4">
                  <c:v>8140.3</c:v>
                </c:pt>
              </c:numCache>
            </c:numRef>
          </c:val>
          <c:extLst xmlns:c16r2="http://schemas.microsoft.com/office/drawing/2015/06/chart">
            <c:ext xmlns:c16="http://schemas.microsoft.com/office/drawing/2014/chart" uri="{C3380CC4-5D6E-409C-BE32-E72D297353CC}">
              <c16:uniqueId val="{00000000-F459-474C-9B70-F2F8CF0F6675}"/>
            </c:ext>
          </c:extLst>
        </c:ser>
        <c:dLbls>
          <c:showLegendKey val="0"/>
          <c:showVal val="0"/>
          <c:showCatName val="0"/>
          <c:showSerName val="0"/>
          <c:showPercent val="0"/>
          <c:showBubbleSize val="0"/>
        </c:dLbls>
        <c:gapWidth val="180"/>
        <c:overlap val="-90"/>
        <c:axId val="451241784"/>
        <c:axId val="451243744"/>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xmlns:c16r2="http://schemas.microsoft.com/office/drawing/2015/06/chart">
            <c:ext xmlns:c16="http://schemas.microsoft.com/office/drawing/2014/chart" uri="{C3380CC4-5D6E-409C-BE32-E72D297353CC}">
              <c16:uniqueId val="{00000001-F459-474C-9B70-F2F8CF0F6675}"/>
            </c:ext>
          </c:extLst>
        </c:ser>
        <c:dLbls>
          <c:showLegendKey val="0"/>
          <c:showVal val="0"/>
          <c:showCatName val="0"/>
          <c:showSerName val="0"/>
          <c:showPercent val="0"/>
          <c:showBubbleSize val="0"/>
        </c:dLbls>
        <c:marker val="1"/>
        <c:smooth val="0"/>
        <c:axId val="451241784"/>
        <c:axId val="451243744"/>
      </c:lineChart>
      <c:catAx>
        <c:axId val="451241784"/>
        <c:scaling>
          <c:orientation val="minMax"/>
        </c:scaling>
        <c:delete val="0"/>
        <c:axPos val="b"/>
        <c:numFmt formatCode="ge" sourceLinked="1"/>
        <c:majorTickMark val="none"/>
        <c:minorTickMark val="none"/>
        <c:tickLblPos val="none"/>
        <c:crossAx val="451243744"/>
        <c:crosses val="autoZero"/>
        <c:auto val="0"/>
        <c:lblAlgn val="ctr"/>
        <c:lblOffset val="100"/>
        <c:noMultiLvlLbl val="1"/>
      </c:catAx>
      <c:valAx>
        <c:axId val="451243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241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8179</c:v>
                </c:pt>
                <c:pt idx="1">
                  <c:v>15033</c:v>
                </c:pt>
                <c:pt idx="2">
                  <c:v>17562</c:v>
                </c:pt>
                <c:pt idx="3">
                  <c:v>13921</c:v>
                </c:pt>
                <c:pt idx="4">
                  <c:v>14535</c:v>
                </c:pt>
              </c:numCache>
            </c:numRef>
          </c:val>
          <c:extLst xmlns:c16r2="http://schemas.microsoft.com/office/drawing/2015/06/chart">
            <c:ext xmlns:c16="http://schemas.microsoft.com/office/drawing/2014/chart" uri="{C3380CC4-5D6E-409C-BE32-E72D297353CC}">
              <c16:uniqueId val="{00000000-3BB1-4CA8-821A-B0744F6ABCE4}"/>
            </c:ext>
          </c:extLst>
        </c:ser>
        <c:dLbls>
          <c:showLegendKey val="0"/>
          <c:showVal val="0"/>
          <c:showCatName val="0"/>
          <c:showSerName val="0"/>
          <c:showPercent val="0"/>
          <c:showBubbleSize val="0"/>
        </c:dLbls>
        <c:gapWidth val="180"/>
        <c:overlap val="-90"/>
        <c:axId val="451244136"/>
        <c:axId val="45124766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xmlns:c16r2="http://schemas.microsoft.com/office/drawing/2015/06/chart">
            <c:ext xmlns:c16="http://schemas.microsoft.com/office/drawing/2014/chart" uri="{C3380CC4-5D6E-409C-BE32-E72D297353CC}">
              <c16:uniqueId val="{00000001-3BB1-4CA8-821A-B0744F6ABCE4}"/>
            </c:ext>
          </c:extLst>
        </c:ser>
        <c:dLbls>
          <c:showLegendKey val="0"/>
          <c:showVal val="0"/>
          <c:showCatName val="0"/>
          <c:showSerName val="0"/>
          <c:showPercent val="0"/>
          <c:showBubbleSize val="0"/>
        </c:dLbls>
        <c:marker val="1"/>
        <c:smooth val="0"/>
        <c:axId val="451244136"/>
        <c:axId val="451247664"/>
      </c:lineChart>
      <c:catAx>
        <c:axId val="451244136"/>
        <c:scaling>
          <c:orientation val="minMax"/>
        </c:scaling>
        <c:delete val="0"/>
        <c:axPos val="b"/>
        <c:numFmt formatCode="ge" sourceLinked="1"/>
        <c:majorTickMark val="none"/>
        <c:minorTickMark val="none"/>
        <c:tickLblPos val="none"/>
        <c:crossAx val="451247664"/>
        <c:crosses val="autoZero"/>
        <c:auto val="0"/>
        <c:lblAlgn val="ctr"/>
        <c:lblOffset val="100"/>
        <c:noMultiLvlLbl val="1"/>
      </c:catAx>
      <c:valAx>
        <c:axId val="45124766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244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25.4</c:v>
                </c:pt>
                <c:pt idx="1">
                  <c:v>42.3</c:v>
                </c:pt>
                <c:pt idx="2">
                  <c:v>57.8</c:v>
                </c:pt>
                <c:pt idx="3">
                  <c:v>53.3</c:v>
                </c:pt>
                <c:pt idx="4">
                  <c:v>52.5</c:v>
                </c:pt>
              </c:numCache>
            </c:numRef>
          </c:val>
          <c:extLst xmlns:c16r2="http://schemas.microsoft.com/office/drawing/2015/06/chart">
            <c:ext xmlns:c16="http://schemas.microsoft.com/office/drawing/2014/chart" uri="{C3380CC4-5D6E-409C-BE32-E72D297353CC}">
              <c16:uniqueId val="{00000000-8518-47DB-BDEF-918F6D01B07D}"/>
            </c:ext>
          </c:extLst>
        </c:ser>
        <c:dLbls>
          <c:showLegendKey val="0"/>
          <c:showVal val="0"/>
          <c:showCatName val="0"/>
          <c:showSerName val="0"/>
          <c:showPercent val="0"/>
          <c:showBubbleSize val="0"/>
        </c:dLbls>
        <c:gapWidth val="180"/>
        <c:overlap val="-90"/>
        <c:axId val="451244920"/>
        <c:axId val="4512457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xmlns:c16r2="http://schemas.microsoft.com/office/drawing/2015/06/chart">
            <c:ext xmlns:c16="http://schemas.microsoft.com/office/drawing/2014/chart" uri="{C3380CC4-5D6E-409C-BE32-E72D297353CC}">
              <c16:uniqueId val="{00000001-8518-47DB-BDEF-918F6D01B07D}"/>
            </c:ext>
          </c:extLst>
        </c:ser>
        <c:dLbls>
          <c:showLegendKey val="0"/>
          <c:showVal val="0"/>
          <c:showCatName val="0"/>
          <c:showSerName val="0"/>
          <c:showPercent val="0"/>
          <c:showBubbleSize val="0"/>
        </c:dLbls>
        <c:marker val="1"/>
        <c:smooth val="0"/>
        <c:axId val="451244920"/>
        <c:axId val="451245704"/>
      </c:lineChart>
      <c:catAx>
        <c:axId val="451244920"/>
        <c:scaling>
          <c:orientation val="minMax"/>
        </c:scaling>
        <c:delete val="0"/>
        <c:axPos val="b"/>
        <c:numFmt formatCode="ge" sourceLinked="1"/>
        <c:majorTickMark val="none"/>
        <c:minorTickMark val="none"/>
        <c:tickLblPos val="none"/>
        <c:crossAx val="451245704"/>
        <c:crosses val="autoZero"/>
        <c:auto val="0"/>
        <c:lblAlgn val="ctr"/>
        <c:lblOffset val="100"/>
        <c:noMultiLvlLbl val="1"/>
      </c:catAx>
      <c:valAx>
        <c:axId val="451245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244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F00-4942-9E51-650372A76DEF}"/>
            </c:ext>
          </c:extLst>
        </c:ser>
        <c:dLbls>
          <c:showLegendKey val="0"/>
          <c:showVal val="0"/>
          <c:showCatName val="0"/>
          <c:showSerName val="0"/>
          <c:showPercent val="0"/>
          <c:showBubbleSize val="0"/>
        </c:dLbls>
        <c:gapWidth val="180"/>
        <c:overlap val="-90"/>
        <c:axId val="451246880"/>
        <c:axId val="45124100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xmlns:c16r2="http://schemas.microsoft.com/office/drawing/2015/06/chart">
            <c:ext xmlns:c16="http://schemas.microsoft.com/office/drawing/2014/chart" uri="{C3380CC4-5D6E-409C-BE32-E72D297353CC}">
              <c16:uniqueId val="{00000001-1F00-4942-9E51-650372A76DEF}"/>
            </c:ext>
          </c:extLst>
        </c:ser>
        <c:dLbls>
          <c:showLegendKey val="0"/>
          <c:showVal val="0"/>
          <c:showCatName val="0"/>
          <c:showSerName val="0"/>
          <c:showPercent val="0"/>
          <c:showBubbleSize val="0"/>
        </c:dLbls>
        <c:marker val="1"/>
        <c:smooth val="0"/>
        <c:axId val="451246880"/>
        <c:axId val="451241000"/>
      </c:lineChart>
      <c:catAx>
        <c:axId val="451246880"/>
        <c:scaling>
          <c:orientation val="minMax"/>
        </c:scaling>
        <c:delete val="0"/>
        <c:axPos val="b"/>
        <c:numFmt formatCode="ge" sourceLinked="1"/>
        <c:majorTickMark val="none"/>
        <c:minorTickMark val="none"/>
        <c:tickLblPos val="none"/>
        <c:crossAx val="451241000"/>
        <c:crosses val="autoZero"/>
        <c:auto val="0"/>
        <c:lblAlgn val="ctr"/>
        <c:lblOffset val="100"/>
        <c:noMultiLvlLbl val="1"/>
      </c:catAx>
      <c:valAx>
        <c:axId val="451241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246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8ED-4788-8E02-D6D3BD477BDA}"/>
            </c:ext>
          </c:extLst>
        </c:ser>
        <c:dLbls>
          <c:showLegendKey val="0"/>
          <c:showVal val="0"/>
          <c:showCatName val="0"/>
          <c:showSerName val="0"/>
          <c:showPercent val="0"/>
          <c:showBubbleSize val="0"/>
        </c:dLbls>
        <c:gapWidth val="180"/>
        <c:overlap val="-90"/>
        <c:axId val="451242176"/>
        <c:axId val="450672120"/>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xmlns:c16r2="http://schemas.microsoft.com/office/drawing/2015/06/chart">
            <c:ext xmlns:c16="http://schemas.microsoft.com/office/drawing/2014/chart" uri="{C3380CC4-5D6E-409C-BE32-E72D297353CC}">
              <c16:uniqueId val="{00000001-08ED-4788-8E02-D6D3BD477BDA}"/>
            </c:ext>
          </c:extLst>
        </c:ser>
        <c:dLbls>
          <c:showLegendKey val="0"/>
          <c:showVal val="0"/>
          <c:showCatName val="0"/>
          <c:showSerName val="0"/>
          <c:showPercent val="0"/>
          <c:showBubbleSize val="0"/>
        </c:dLbls>
        <c:marker val="1"/>
        <c:smooth val="0"/>
        <c:axId val="451242176"/>
        <c:axId val="450672120"/>
      </c:lineChart>
      <c:catAx>
        <c:axId val="451242176"/>
        <c:scaling>
          <c:orientation val="minMax"/>
        </c:scaling>
        <c:delete val="0"/>
        <c:axPos val="b"/>
        <c:numFmt formatCode="ge" sourceLinked="1"/>
        <c:majorTickMark val="none"/>
        <c:minorTickMark val="none"/>
        <c:tickLblPos val="none"/>
        <c:crossAx val="450672120"/>
        <c:crosses val="autoZero"/>
        <c:auto val="0"/>
        <c:lblAlgn val="ctr"/>
        <c:lblOffset val="100"/>
        <c:noMultiLvlLbl val="1"/>
      </c:catAx>
      <c:valAx>
        <c:axId val="450672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24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E0-4DCA-B058-96E1CA12F5EA}"/>
            </c:ext>
          </c:extLst>
        </c:ser>
        <c:dLbls>
          <c:showLegendKey val="0"/>
          <c:showVal val="0"/>
          <c:showCatName val="0"/>
          <c:showSerName val="0"/>
          <c:showPercent val="0"/>
          <c:showBubbleSize val="0"/>
        </c:dLbls>
        <c:gapWidth val="180"/>
        <c:overlap val="-90"/>
        <c:axId val="450672904"/>
        <c:axId val="45066976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E0-4DCA-B058-96E1CA12F5EA}"/>
            </c:ext>
          </c:extLst>
        </c:ser>
        <c:dLbls>
          <c:showLegendKey val="0"/>
          <c:showVal val="0"/>
          <c:showCatName val="0"/>
          <c:showSerName val="0"/>
          <c:showPercent val="0"/>
          <c:showBubbleSize val="0"/>
        </c:dLbls>
        <c:marker val="1"/>
        <c:smooth val="0"/>
        <c:axId val="450672904"/>
        <c:axId val="450669768"/>
      </c:lineChart>
      <c:catAx>
        <c:axId val="450672904"/>
        <c:scaling>
          <c:orientation val="minMax"/>
        </c:scaling>
        <c:delete val="0"/>
        <c:axPos val="b"/>
        <c:numFmt formatCode="ge" sourceLinked="1"/>
        <c:majorTickMark val="none"/>
        <c:minorTickMark val="none"/>
        <c:tickLblPos val="none"/>
        <c:crossAx val="450669768"/>
        <c:crosses val="autoZero"/>
        <c:auto val="0"/>
        <c:lblAlgn val="ctr"/>
        <c:lblOffset val="100"/>
        <c:noMultiLvlLbl val="1"/>
      </c:catAx>
      <c:valAx>
        <c:axId val="450669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5067290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9.emf"/><Relationship Id="rId13" Type="http://schemas.openxmlformats.org/officeDocument/2006/relationships/image" Target="../media/image34.emf"/><Relationship Id="rId18" Type="http://schemas.openxmlformats.org/officeDocument/2006/relationships/image" Target="../media/image39.emf"/><Relationship Id="rId3" Type="http://schemas.openxmlformats.org/officeDocument/2006/relationships/image" Target="../media/image24.emf"/><Relationship Id="rId21" Type="http://schemas.openxmlformats.org/officeDocument/2006/relationships/image" Target="../media/image42.emf"/><Relationship Id="rId7" Type="http://schemas.openxmlformats.org/officeDocument/2006/relationships/image" Target="../media/image28.emf"/><Relationship Id="rId12" Type="http://schemas.openxmlformats.org/officeDocument/2006/relationships/image" Target="../media/image33.emf"/><Relationship Id="rId17" Type="http://schemas.openxmlformats.org/officeDocument/2006/relationships/image" Target="../media/image38.emf"/><Relationship Id="rId2" Type="http://schemas.openxmlformats.org/officeDocument/2006/relationships/image" Target="../media/image23.emf"/><Relationship Id="rId16" Type="http://schemas.openxmlformats.org/officeDocument/2006/relationships/image" Target="../media/image37.emf"/><Relationship Id="rId20" Type="http://schemas.openxmlformats.org/officeDocument/2006/relationships/image" Target="../media/image41.emf"/><Relationship Id="rId1" Type="http://schemas.openxmlformats.org/officeDocument/2006/relationships/image" Target="../media/image22.emf"/><Relationship Id="rId6" Type="http://schemas.openxmlformats.org/officeDocument/2006/relationships/image" Target="../media/image27.emf"/><Relationship Id="rId11" Type="http://schemas.openxmlformats.org/officeDocument/2006/relationships/image" Target="../media/image32.emf"/><Relationship Id="rId5" Type="http://schemas.openxmlformats.org/officeDocument/2006/relationships/image" Target="../media/image26.emf"/><Relationship Id="rId15" Type="http://schemas.openxmlformats.org/officeDocument/2006/relationships/image" Target="../media/image36.emf"/><Relationship Id="rId10" Type="http://schemas.openxmlformats.org/officeDocument/2006/relationships/image" Target="../media/image31.emf"/><Relationship Id="rId19" Type="http://schemas.openxmlformats.org/officeDocument/2006/relationships/image" Target="../media/image40.emf"/><Relationship Id="rId4" Type="http://schemas.openxmlformats.org/officeDocument/2006/relationships/image" Target="../media/image25.emf"/><Relationship Id="rId9" Type="http://schemas.openxmlformats.org/officeDocument/2006/relationships/image" Target="../media/image30.emf"/><Relationship Id="rId14" Type="http://schemas.openxmlformats.org/officeDocument/2006/relationships/image" Target="../media/image35.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140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141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141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141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141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141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141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141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141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141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141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1420"/>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1421"/>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1422"/>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1423"/>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1424"/>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1425"/>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1426"/>
                </a:ext>
              </a:extLst>
            </xdr:cNvPicPr>
          </xdr:nvPicPr>
          <xdr:blipFill>
            <a:blip xmlns:r="http://schemas.openxmlformats.org/officeDocument/2006/relationships" r:embed="rId44"/>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1427"/>
                </a:ext>
              </a:extLst>
            </xdr:cNvPicPr>
          </xdr:nvPicPr>
          <xdr:blipFill>
            <a:blip xmlns:r="http://schemas.openxmlformats.org/officeDocument/2006/relationships" r:embed="rId48"/>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1428"/>
                </a:ext>
              </a:extLst>
            </xdr:cNvPicPr>
          </xdr:nvPicPr>
          <xdr:blipFill>
            <a:blip xmlns:r="http://schemas.openxmlformats.org/officeDocument/2006/relationships" r:embed="rId48"/>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1429"/>
                </a:ext>
              </a:extLst>
            </xdr:cNvPicPr>
          </xdr:nvPicPr>
          <xdr:blipFill>
            <a:blip xmlns:r="http://schemas.openxmlformats.org/officeDocument/2006/relationships" r:embed="rId48"/>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1430"/>
                </a:ext>
              </a:extLst>
            </xdr:cNvPicPr>
          </xdr:nvPicPr>
          <xdr:blipFill>
            <a:blip xmlns:r="http://schemas.openxmlformats.org/officeDocument/2006/relationships" r:embed="rId49"/>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1431"/>
                </a:ext>
              </a:extLst>
            </xdr:cNvPicPr>
          </xdr:nvPicPr>
          <xdr:blipFill>
            <a:blip xmlns:r="http://schemas.openxmlformats.org/officeDocument/2006/relationships" r:embed="rId44"/>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1432"/>
                </a:ext>
              </a:extLst>
            </xdr:cNvPicPr>
          </xdr:nvPicPr>
          <xdr:blipFill>
            <a:blip xmlns:r="http://schemas.openxmlformats.org/officeDocument/2006/relationships" r:embed="rId48"/>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1433"/>
                </a:ext>
              </a:extLst>
            </xdr:cNvPicPr>
          </xdr:nvPicPr>
          <xdr:blipFill>
            <a:blip xmlns:r="http://schemas.openxmlformats.org/officeDocument/2006/relationships" r:embed="rId47"/>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1434"/>
                </a:ext>
              </a:extLst>
            </xdr:cNvPicPr>
          </xdr:nvPicPr>
          <xdr:blipFill>
            <a:blip xmlns:r="http://schemas.openxmlformats.org/officeDocument/2006/relationships" r:embed="rId44"/>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1435"/>
                </a:ext>
              </a:extLst>
            </xdr:cNvPicPr>
          </xdr:nvPicPr>
          <xdr:blipFill>
            <a:blip xmlns:r="http://schemas.openxmlformats.org/officeDocument/2006/relationships" r:embed="rId49"/>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1436"/>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1437"/>
                </a:ext>
              </a:extLst>
            </xdr:cNvPicPr>
          </xdr:nvPicPr>
          <xdr:blipFill>
            <a:blip xmlns:r="http://schemas.openxmlformats.org/officeDocument/2006/relationships" r:embed="rId46"/>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1438"/>
                </a:ext>
              </a:extLst>
            </xdr:cNvPicPr>
          </xdr:nvPicPr>
          <xdr:blipFill>
            <a:blip xmlns:r="http://schemas.openxmlformats.org/officeDocument/2006/relationships" r:embed="rId49"/>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1439"/>
                </a:ext>
              </a:extLst>
            </xdr:cNvPicPr>
          </xdr:nvPicPr>
          <xdr:blipFill>
            <a:blip xmlns:r="http://schemas.openxmlformats.org/officeDocument/2006/relationships" r:embed="rId50"/>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1440"/>
                </a:ext>
              </a:extLst>
            </xdr:cNvPicPr>
          </xdr:nvPicPr>
          <xdr:blipFill>
            <a:blip xmlns:r="http://schemas.openxmlformats.org/officeDocument/2006/relationships" r:embed="rId50"/>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1441"/>
                </a:ext>
              </a:extLst>
            </xdr:cNvPicPr>
          </xdr:nvPicPr>
          <xdr:blipFill>
            <a:blip xmlns:r="http://schemas.openxmlformats.org/officeDocument/2006/relationships" r:embed="rId50"/>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1442"/>
                </a:ext>
              </a:extLst>
            </xdr:cNvPicPr>
          </xdr:nvPicPr>
          <xdr:blipFill>
            <a:blip xmlns:r="http://schemas.openxmlformats.org/officeDocument/2006/relationships" r:embed="rId50"/>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1443"/>
                </a:ext>
              </a:extLst>
            </xdr:cNvPicPr>
          </xdr:nvPicPr>
          <xdr:blipFill>
            <a:blip xmlns:r="http://schemas.openxmlformats.org/officeDocument/2006/relationships" r:embed="rId50"/>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1444"/>
                </a:ext>
              </a:extLst>
            </xdr:cNvPicPr>
          </xdr:nvPicPr>
          <xdr:blipFill>
            <a:blip xmlns:r="http://schemas.openxmlformats.org/officeDocument/2006/relationships" r:embed="rId50"/>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xmlns="" id="{00000000-0008-0000-0000-000077000000}"/>
                </a:ext>
              </a:extLst>
            </xdr:cNvPr>
            <xdr:cNvPicPr>
              <a:picLocks noChangeAspect="1" noChangeArrowheads="1"/>
              <a:extLst>
                <a:ext uri="{84589F7E-364E-4C9E-8A38-B11213B215E9}">
                  <a14:cameraTool cellRange="データ!$E$22:$I$35" spid="_x0000_s1445"/>
                </a:ext>
              </a:extLst>
            </xdr:cNvPicPr>
          </xdr:nvPicPr>
          <xdr:blipFill>
            <a:blip xmlns:r="http://schemas.openxmlformats.org/officeDocument/2006/relationships" r:embed="rId50"/>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xmlns="" id="{00000000-0008-0000-0000-000078000000}"/>
                </a:ext>
              </a:extLst>
            </xdr:cNvPr>
            <xdr:cNvPicPr>
              <a:picLocks noChangeAspect="1" noChangeArrowheads="1"/>
              <a:extLst>
                <a:ext uri="{84589F7E-364E-4C9E-8A38-B11213B215E9}">
                  <a14:cameraTool cellRange="データ!$E$22:$I$35" spid="_x0000_s1446"/>
                </a:ext>
              </a:extLst>
            </xdr:cNvPicPr>
          </xdr:nvPicPr>
          <xdr:blipFill>
            <a:blip xmlns:r="http://schemas.openxmlformats.org/officeDocument/2006/relationships" r:embed="rId50"/>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xmlns="" id="{00000000-0008-0000-0000-000079000000}"/>
                </a:ext>
              </a:extLst>
            </xdr:cNvPr>
            <xdr:cNvPicPr>
              <a:picLocks noChangeAspect="1" noChangeArrowheads="1"/>
              <a:extLst>
                <a:ext uri="{84589F7E-364E-4C9E-8A38-B11213B215E9}">
                  <a14:cameraTool cellRange="データ!$E$22:$I$35" spid="_x0000_s1447"/>
                </a:ext>
              </a:extLst>
            </xdr:cNvPicPr>
          </xdr:nvPicPr>
          <xdr:blipFill>
            <a:blip xmlns:r="http://schemas.openxmlformats.org/officeDocument/2006/relationships" r:embed="rId50"/>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1448"/>
                </a:ext>
              </a:extLst>
            </xdr:cNvPicPr>
          </xdr:nvPicPr>
          <xdr:blipFill>
            <a:blip xmlns:r="http://schemas.openxmlformats.org/officeDocument/2006/relationships" r:embed="rId50"/>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xmlns="" id="{00000000-0008-0000-0000-00007B000000}"/>
                </a:ext>
              </a:extLst>
            </xdr:cNvPr>
            <xdr:cNvPicPr>
              <a:picLocks noChangeAspect="1" noChangeArrowheads="1"/>
              <a:extLst>
                <a:ext uri="{84589F7E-364E-4C9E-8A38-B11213B215E9}">
                  <a14:cameraTool cellRange="データ!$E$22:$I$35" spid="_x0000_s1449"/>
                </a:ext>
              </a:extLst>
            </xdr:cNvPicPr>
          </xdr:nvPicPr>
          <xdr:blipFill>
            <a:blip xmlns:r="http://schemas.openxmlformats.org/officeDocument/2006/relationships" r:embed="rId50"/>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xmlns="" id="{00000000-0008-0000-0000-00007C000000}"/>
                </a:ext>
              </a:extLst>
            </xdr:cNvPr>
            <xdr:cNvPicPr>
              <a:picLocks noChangeAspect="1" noChangeArrowheads="1"/>
              <a:extLst>
                <a:ext uri="{84589F7E-364E-4C9E-8A38-B11213B215E9}">
                  <a14:cameraTool cellRange="データ!$E$22:$I$35" spid="_x0000_s1450"/>
                </a:ext>
              </a:extLst>
            </xdr:cNvPicPr>
          </xdr:nvPicPr>
          <xdr:blipFill>
            <a:blip xmlns:r="http://schemas.openxmlformats.org/officeDocument/2006/relationships" r:embed="rId50"/>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xmlns="" id="{00000000-0008-0000-0000-00007D000000}"/>
                </a:ext>
              </a:extLst>
            </xdr:cNvPr>
            <xdr:cNvPicPr>
              <a:picLocks noChangeAspect="1" noChangeArrowheads="1"/>
              <a:extLst>
                <a:ext uri="{84589F7E-364E-4C9E-8A38-B11213B215E9}">
                  <a14:cameraTool cellRange="データ!$E$22:$I$35" spid="_x0000_s1451"/>
                </a:ext>
              </a:extLst>
            </xdr:cNvPicPr>
          </xdr:nvPicPr>
          <xdr:blipFill>
            <a:blip xmlns:r="http://schemas.openxmlformats.org/officeDocument/2006/relationships" r:embed="rId50"/>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xmlns="" id="{00000000-0008-0000-0000-00007E000000}"/>
                </a:ext>
              </a:extLst>
            </xdr:cNvPr>
            <xdr:cNvPicPr>
              <a:picLocks noChangeAspect="1" noChangeArrowheads="1"/>
              <a:extLst>
                <a:ext uri="{84589F7E-364E-4C9E-8A38-B11213B215E9}">
                  <a14:cameraTool cellRange="データ!$E$22:$I$35" spid="_x0000_s1452"/>
                </a:ext>
              </a:extLst>
            </xdr:cNvPicPr>
          </xdr:nvPicPr>
          <xdr:blipFill>
            <a:blip xmlns:r="http://schemas.openxmlformats.org/officeDocument/2006/relationships" r:embed="rId50"/>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1453"/>
                </a:ext>
              </a:extLst>
            </xdr:cNvPicPr>
          </xdr:nvPicPr>
          <xdr:blipFill>
            <a:blip xmlns:r="http://schemas.openxmlformats.org/officeDocument/2006/relationships" r:embed="rId50"/>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xmlns="" id="{00000000-0008-0000-0000-000080000000}"/>
                </a:ext>
              </a:extLst>
            </xdr:cNvPr>
            <xdr:cNvPicPr>
              <a:picLocks noChangeAspect="1" noChangeArrowheads="1"/>
              <a:extLst>
                <a:ext uri="{84589F7E-364E-4C9E-8A38-B11213B215E9}">
                  <a14:cameraTool cellRange="データ!$E$22:$I$35" spid="_x0000_s1454"/>
                </a:ext>
              </a:extLst>
            </xdr:cNvPicPr>
          </xdr:nvPicPr>
          <xdr:blipFill>
            <a:blip xmlns:r="http://schemas.openxmlformats.org/officeDocument/2006/relationships" r:embed="rId50"/>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1455"/>
                </a:ext>
              </a:extLst>
            </xdr:cNvPicPr>
          </xdr:nvPicPr>
          <xdr:blipFill>
            <a:blip xmlns:r="http://schemas.openxmlformats.org/officeDocument/2006/relationships" r:embed="rId51"/>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1456"/>
                </a:ext>
              </a:extLst>
            </xdr:cNvPicPr>
          </xdr:nvPicPr>
          <xdr:blipFill>
            <a:blip xmlns:r="http://schemas.openxmlformats.org/officeDocument/2006/relationships" r:embed="rId51"/>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election activeCell="E1" sqref="E1"/>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鳥取県　琴浦町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275</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1</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128</v>
      </c>
      <c r="G7" s="146"/>
      <c r="H7" s="146"/>
      <c r="I7" s="146"/>
      <c r="J7" s="147" t="s">
        <v>128</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130</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f>データ!W6</f>
        <v>245</v>
      </c>
      <c r="G12" s="162"/>
      <c r="H12" s="161">
        <f>データ!X6</f>
        <v>409</v>
      </c>
      <c r="I12" s="162"/>
      <c r="J12" s="161">
        <f>データ!Y6</f>
        <v>557</v>
      </c>
      <c r="K12" s="162"/>
      <c r="L12" s="161">
        <f>データ!Z6</f>
        <v>514</v>
      </c>
      <c r="M12" s="162"/>
      <c r="N12" s="150">
        <f>データ!AA6</f>
        <v>506</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245</v>
      </c>
      <c r="G16" s="177"/>
      <c r="H16" s="177">
        <f>データ!AR6</f>
        <v>409</v>
      </c>
      <c r="I16" s="177"/>
      <c r="J16" s="177">
        <f>データ!AS6</f>
        <v>557</v>
      </c>
      <c r="K16" s="177"/>
      <c r="L16" s="177">
        <f>データ!AT6</f>
        <v>514</v>
      </c>
      <c r="M16" s="177"/>
      <c r="N16" s="166">
        <f>データ!AU6</f>
        <v>506</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t="str">
        <f>データ!AV6</f>
        <v>-</v>
      </c>
      <c r="G19" s="180"/>
      <c r="H19" s="180"/>
      <c r="I19" s="180">
        <f>データ!AW6</f>
        <v>17206</v>
      </c>
      <c r="J19" s="180"/>
      <c r="K19" s="180"/>
      <c r="L19" s="180">
        <f>データ!AX6</f>
        <v>17206</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276</v>
      </c>
      <c r="AL40" s="119"/>
      <c r="AM40" s="119"/>
      <c r="AN40" s="119"/>
      <c r="AO40" s="119"/>
      <c r="AP40" s="119"/>
      <c r="AQ40" s="120"/>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277</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b9uWvtBDuflNGUc79rip6apJjsIYgoegSmO6IPTAMiASMYj+l8y7TYNshT0YbFqLdz7rtLLdf6zvfaPMa+HqHw==" saltValue="Hx/D9huloRAmtm+oJ5ILa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40.5" x14ac:dyDescent="0.15">
      <c r="A6" s="49" t="s">
        <v>115</v>
      </c>
      <c r="B6" s="67" t="str">
        <f>B7</f>
        <v>2018</v>
      </c>
      <c r="C6" s="67" t="str">
        <f t="shared" ref="C6:AX6" si="6">C7</f>
        <v>313718</v>
      </c>
      <c r="D6" s="67" t="str">
        <f t="shared" si="6"/>
        <v>47</v>
      </c>
      <c r="E6" s="67" t="str">
        <f t="shared" si="6"/>
        <v>04</v>
      </c>
      <c r="F6" s="67" t="str">
        <f t="shared" si="6"/>
        <v>0</v>
      </c>
      <c r="G6" s="67" t="str">
        <f t="shared" si="6"/>
        <v>000</v>
      </c>
      <c r="H6" s="67" t="str">
        <f t="shared" si="6"/>
        <v>鳥取県　琴浦町</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t="str">
        <f t="shared" si="6"/>
        <v>-</v>
      </c>
      <c r="Q6" s="69" t="str">
        <f t="shared" si="6"/>
        <v>-</v>
      </c>
      <c r="R6" s="70" t="str">
        <f>R7</f>
        <v>令和16年12月31日　船上山発電所</v>
      </c>
      <c r="S6" s="71" t="str">
        <f t="shared" si="6"/>
        <v>令和16年12月31日　船上山発電所</v>
      </c>
      <c r="T6" s="67" t="str">
        <f t="shared" si="6"/>
        <v>無</v>
      </c>
      <c r="U6" s="71" t="str">
        <f t="shared" si="6"/>
        <v>中国電力株式会社</v>
      </c>
      <c r="V6" s="68" t="str">
        <f t="shared" si="6"/>
        <v>-</v>
      </c>
      <c r="W6" s="69">
        <f>W7</f>
        <v>245</v>
      </c>
      <c r="X6" s="69">
        <f t="shared" si="6"/>
        <v>409</v>
      </c>
      <c r="Y6" s="69">
        <f t="shared" si="6"/>
        <v>557</v>
      </c>
      <c r="Z6" s="69">
        <f t="shared" si="6"/>
        <v>514</v>
      </c>
      <c r="AA6" s="69">
        <f t="shared" si="6"/>
        <v>506</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245</v>
      </c>
      <c r="AR6" s="69">
        <f t="shared" si="6"/>
        <v>409</v>
      </c>
      <c r="AS6" s="69">
        <f t="shared" si="6"/>
        <v>557</v>
      </c>
      <c r="AT6" s="69">
        <f t="shared" si="6"/>
        <v>514</v>
      </c>
      <c r="AU6" s="69">
        <f t="shared" si="6"/>
        <v>506</v>
      </c>
      <c r="AV6" s="69" t="str">
        <f t="shared" si="6"/>
        <v>-</v>
      </c>
      <c r="AW6" s="69">
        <f t="shared" si="6"/>
        <v>17206</v>
      </c>
      <c r="AX6" s="69">
        <f t="shared" si="6"/>
        <v>17206</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116</v>
      </c>
      <c r="C7" s="77" t="s">
        <v>117</v>
      </c>
      <c r="D7" s="77" t="s">
        <v>118</v>
      </c>
      <c r="E7" s="77" t="s">
        <v>119</v>
      </c>
      <c r="F7" s="77" t="s">
        <v>120</v>
      </c>
      <c r="G7" s="77" t="s">
        <v>121</v>
      </c>
      <c r="H7" s="77" t="s">
        <v>122</v>
      </c>
      <c r="I7" s="77" t="s">
        <v>123</v>
      </c>
      <c r="J7" s="77" t="s">
        <v>124</v>
      </c>
      <c r="K7" s="77" t="s">
        <v>125</v>
      </c>
      <c r="L7" s="78" t="s">
        <v>126</v>
      </c>
      <c r="M7" s="79">
        <v>1</v>
      </c>
      <c r="N7" s="79" t="s">
        <v>127</v>
      </c>
      <c r="O7" s="80" t="s">
        <v>127</v>
      </c>
      <c r="P7" s="80" t="s">
        <v>127</v>
      </c>
      <c r="Q7" s="80" t="s">
        <v>127</v>
      </c>
      <c r="R7" s="81" t="s">
        <v>128</v>
      </c>
      <c r="S7" s="81" t="s">
        <v>128</v>
      </c>
      <c r="T7" s="82" t="s">
        <v>129</v>
      </c>
      <c r="U7" s="81" t="s">
        <v>130</v>
      </c>
      <c r="V7" s="78" t="s">
        <v>127</v>
      </c>
      <c r="W7" s="80">
        <v>245</v>
      </c>
      <c r="X7" s="80">
        <v>409</v>
      </c>
      <c r="Y7" s="80">
        <v>557</v>
      </c>
      <c r="Z7" s="80">
        <v>514</v>
      </c>
      <c r="AA7" s="80">
        <v>506</v>
      </c>
      <c r="AB7" s="80" t="s">
        <v>127</v>
      </c>
      <c r="AC7" s="80" t="s">
        <v>127</v>
      </c>
      <c r="AD7" s="80" t="s">
        <v>127</v>
      </c>
      <c r="AE7" s="80" t="s">
        <v>127</v>
      </c>
      <c r="AF7" s="80" t="s">
        <v>127</v>
      </c>
      <c r="AG7" s="80" t="s">
        <v>127</v>
      </c>
      <c r="AH7" s="80" t="s">
        <v>127</v>
      </c>
      <c r="AI7" s="80" t="s">
        <v>127</v>
      </c>
      <c r="AJ7" s="80" t="s">
        <v>127</v>
      </c>
      <c r="AK7" s="80" t="s">
        <v>127</v>
      </c>
      <c r="AL7" s="80" t="s">
        <v>127</v>
      </c>
      <c r="AM7" s="80" t="s">
        <v>127</v>
      </c>
      <c r="AN7" s="80" t="s">
        <v>127</v>
      </c>
      <c r="AO7" s="80" t="s">
        <v>127</v>
      </c>
      <c r="AP7" s="80" t="s">
        <v>127</v>
      </c>
      <c r="AQ7" s="80">
        <v>245</v>
      </c>
      <c r="AR7" s="80">
        <v>409</v>
      </c>
      <c r="AS7" s="80">
        <v>557</v>
      </c>
      <c r="AT7" s="80">
        <v>514</v>
      </c>
      <c r="AU7" s="80">
        <v>506</v>
      </c>
      <c r="AV7" s="80" t="s">
        <v>127</v>
      </c>
      <c r="AW7" s="80">
        <v>17206</v>
      </c>
      <c r="AX7" s="80">
        <v>17206</v>
      </c>
      <c r="AY7" s="83">
        <v>1103.5999999999999</v>
      </c>
      <c r="AZ7" s="83">
        <v>683.1</v>
      </c>
      <c r="BA7" s="83">
        <v>705.4</v>
      </c>
      <c r="BB7" s="83">
        <v>380.8</v>
      </c>
      <c r="BC7" s="83">
        <v>452.9</v>
      </c>
      <c r="BD7" s="83">
        <v>124.4</v>
      </c>
      <c r="BE7" s="83">
        <v>118.8</v>
      </c>
      <c r="BF7" s="83">
        <v>88.8</v>
      </c>
      <c r="BG7" s="83">
        <v>121.3</v>
      </c>
      <c r="BH7" s="83">
        <v>123.2</v>
      </c>
      <c r="BI7" s="83">
        <v>100</v>
      </c>
      <c r="BJ7" s="83">
        <v>1103.5999999999999</v>
      </c>
      <c r="BK7" s="83">
        <v>615.6</v>
      </c>
      <c r="BL7" s="83">
        <v>705.3</v>
      </c>
      <c r="BM7" s="83">
        <v>380.7</v>
      </c>
      <c r="BN7" s="83">
        <v>451.2</v>
      </c>
      <c r="BO7" s="83">
        <v>324.60000000000002</v>
      </c>
      <c r="BP7" s="83">
        <v>255.4</v>
      </c>
      <c r="BQ7" s="83">
        <v>269.8</v>
      </c>
      <c r="BR7" s="83">
        <v>247.9</v>
      </c>
      <c r="BS7" s="83">
        <v>240.1</v>
      </c>
      <c r="BT7" s="83">
        <v>100</v>
      </c>
      <c r="BU7" s="83" t="s">
        <v>127</v>
      </c>
      <c r="BV7" s="83" t="s">
        <v>127</v>
      </c>
      <c r="BW7" s="83" t="s">
        <v>127</v>
      </c>
      <c r="BX7" s="83" t="s">
        <v>127</v>
      </c>
      <c r="BY7" s="83" t="s">
        <v>127</v>
      </c>
      <c r="BZ7" s="83" t="s">
        <v>127</v>
      </c>
      <c r="CA7" s="83" t="s">
        <v>127</v>
      </c>
      <c r="CB7" s="83" t="s">
        <v>127</v>
      </c>
      <c r="CC7" s="83" t="s">
        <v>127</v>
      </c>
      <c r="CD7" s="83" t="s">
        <v>127</v>
      </c>
      <c r="CE7" s="83" t="s">
        <v>127</v>
      </c>
      <c r="CF7" s="83">
        <v>3326.5</v>
      </c>
      <c r="CG7" s="83">
        <v>6303.2</v>
      </c>
      <c r="CH7" s="83">
        <v>5208.3</v>
      </c>
      <c r="CI7" s="83">
        <v>9645.9</v>
      </c>
      <c r="CJ7" s="83">
        <v>8140.3</v>
      </c>
      <c r="CK7" s="83">
        <v>17642.5</v>
      </c>
      <c r="CL7" s="83">
        <v>18815.8</v>
      </c>
      <c r="CM7" s="83">
        <v>22847.9</v>
      </c>
      <c r="CN7" s="83">
        <v>19199</v>
      </c>
      <c r="CO7" s="83">
        <v>19830.400000000001</v>
      </c>
      <c r="CP7" s="80">
        <v>8179</v>
      </c>
      <c r="CQ7" s="80">
        <v>15033</v>
      </c>
      <c r="CR7" s="80">
        <v>17562</v>
      </c>
      <c r="CS7" s="80">
        <v>13921</v>
      </c>
      <c r="CT7" s="80">
        <v>14535</v>
      </c>
      <c r="CU7" s="80">
        <v>58539</v>
      </c>
      <c r="CV7" s="80">
        <v>37685</v>
      </c>
      <c r="CW7" s="80">
        <v>2390</v>
      </c>
      <c r="CX7" s="80">
        <v>32739</v>
      </c>
      <c r="CY7" s="80">
        <v>34140</v>
      </c>
      <c r="CZ7" s="80">
        <v>110</v>
      </c>
      <c r="DA7" s="83">
        <v>25.4</v>
      </c>
      <c r="DB7" s="83">
        <v>42.3</v>
      </c>
      <c r="DC7" s="83">
        <v>57.8</v>
      </c>
      <c r="DD7" s="83">
        <v>53.3</v>
      </c>
      <c r="DE7" s="83">
        <v>52.5</v>
      </c>
      <c r="DF7" s="83">
        <v>33.9</v>
      </c>
      <c r="DG7" s="83">
        <v>31</v>
      </c>
      <c r="DH7" s="83">
        <v>34.700000000000003</v>
      </c>
      <c r="DI7" s="83">
        <v>30</v>
      </c>
      <c r="DJ7" s="83">
        <v>30.2</v>
      </c>
      <c r="DK7" s="83">
        <v>0</v>
      </c>
      <c r="DL7" s="83">
        <v>0</v>
      </c>
      <c r="DM7" s="83">
        <v>0</v>
      </c>
      <c r="DN7" s="83">
        <v>0</v>
      </c>
      <c r="DO7" s="83">
        <v>0</v>
      </c>
      <c r="DP7" s="83">
        <v>14.6</v>
      </c>
      <c r="DQ7" s="83">
        <v>17.5</v>
      </c>
      <c r="DR7" s="83">
        <v>14.4</v>
      </c>
      <c r="DS7" s="83">
        <v>11.8</v>
      </c>
      <c r="DT7" s="83">
        <v>14.2</v>
      </c>
      <c r="DU7" s="83">
        <v>0</v>
      </c>
      <c r="DV7" s="83">
        <v>0</v>
      </c>
      <c r="DW7" s="83">
        <v>0</v>
      </c>
      <c r="DX7" s="83">
        <v>0</v>
      </c>
      <c r="DY7" s="83">
        <v>0</v>
      </c>
      <c r="DZ7" s="83">
        <v>109.9</v>
      </c>
      <c r="EA7" s="83">
        <v>107.3</v>
      </c>
      <c r="EB7" s="83">
        <v>104.1</v>
      </c>
      <c r="EC7" s="83">
        <v>136</v>
      </c>
      <c r="ED7" s="83">
        <v>133.5</v>
      </c>
      <c r="EE7" s="83" t="s">
        <v>127</v>
      </c>
      <c r="EF7" s="83" t="s">
        <v>127</v>
      </c>
      <c r="EG7" s="83" t="s">
        <v>127</v>
      </c>
      <c r="EH7" s="83" t="s">
        <v>127</v>
      </c>
      <c r="EI7" s="83" t="s">
        <v>127</v>
      </c>
      <c r="EJ7" s="83" t="s">
        <v>127</v>
      </c>
      <c r="EK7" s="83" t="s">
        <v>127</v>
      </c>
      <c r="EL7" s="83" t="s">
        <v>127</v>
      </c>
      <c r="EM7" s="83" t="s">
        <v>127</v>
      </c>
      <c r="EN7" s="83" t="s">
        <v>127</v>
      </c>
      <c r="EO7" s="83">
        <v>100</v>
      </c>
      <c r="EP7" s="83">
        <v>100</v>
      </c>
      <c r="EQ7" s="83">
        <v>100</v>
      </c>
      <c r="ER7" s="83">
        <v>100</v>
      </c>
      <c r="ES7" s="83">
        <v>100</v>
      </c>
      <c r="ET7" s="83">
        <v>72.5</v>
      </c>
      <c r="EU7" s="83">
        <v>75.599999999999994</v>
      </c>
      <c r="EV7" s="83">
        <v>78.8</v>
      </c>
      <c r="EW7" s="83">
        <v>87.3</v>
      </c>
      <c r="EX7" s="83">
        <v>82.1</v>
      </c>
      <c r="EY7" s="80">
        <v>110</v>
      </c>
      <c r="EZ7" s="83">
        <v>25.4</v>
      </c>
      <c r="FA7" s="83">
        <v>42.3</v>
      </c>
      <c r="FB7" s="83">
        <v>57.8</v>
      </c>
      <c r="FC7" s="83">
        <v>53.3</v>
      </c>
      <c r="FD7" s="83">
        <v>52.5</v>
      </c>
      <c r="FE7" s="83">
        <v>56.1</v>
      </c>
      <c r="FF7" s="83">
        <v>61.8</v>
      </c>
      <c r="FG7" s="83">
        <v>61.6</v>
      </c>
      <c r="FH7" s="83">
        <v>57.7</v>
      </c>
      <c r="FI7" s="83">
        <v>57.6</v>
      </c>
      <c r="FJ7" s="83">
        <v>0</v>
      </c>
      <c r="FK7" s="83">
        <v>0</v>
      </c>
      <c r="FL7" s="83">
        <v>0</v>
      </c>
      <c r="FM7" s="83">
        <v>0</v>
      </c>
      <c r="FN7" s="83">
        <v>0</v>
      </c>
      <c r="FO7" s="83">
        <v>16.7</v>
      </c>
      <c r="FP7" s="83">
        <v>8.6999999999999993</v>
      </c>
      <c r="FQ7" s="83">
        <v>6.4</v>
      </c>
      <c r="FR7" s="83">
        <v>5.4</v>
      </c>
      <c r="FS7" s="83">
        <v>8.6999999999999993</v>
      </c>
      <c r="FT7" s="83">
        <v>0</v>
      </c>
      <c r="FU7" s="83">
        <v>0</v>
      </c>
      <c r="FV7" s="83">
        <v>0</v>
      </c>
      <c r="FW7" s="83">
        <v>0</v>
      </c>
      <c r="FX7" s="83">
        <v>0</v>
      </c>
      <c r="FY7" s="83">
        <v>333.7</v>
      </c>
      <c r="FZ7" s="83">
        <v>351.4</v>
      </c>
      <c r="GA7" s="83">
        <v>390.3</v>
      </c>
      <c r="GB7" s="83">
        <v>394.9</v>
      </c>
      <c r="GC7" s="83">
        <v>375</v>
      </c>
      <c r="GD7" s="83" t="s">
        <v>127</v>
      </c>
      <c r="GE7" s="83" t="s">
        <v>127</v>
      </c>
      <c r="GF7" s="83" t="s">
        <v>127</v>
      </c>
      <c r="GG7" s="83" t="s">
        <v>127</v>
      </c>
      <c r="GH7" s="83" t="s">
        <v>127</v>
      </c>
      <c r="GI7" s="83" t="s">
        <v>127</v>
      </c>
      <c r="GJ7" s="83" t="s">
        <v>127</v>
      </c>
      <c r="GK7" s="83" t="s">
        <v>127</v>
      </c>
      <c r="GL7" s="83" t="s">
        <v>127</v>
      </c>
      <c r="GM7" s="83" t="s">
        <v>127</v>
      </c>
      <c r="GN7" s="83">
        <v>100</v>
      </c>
      <c r="GO7" s="83">
        <v>100</v>
      </c>
      <c r="GP7" s="83">
        <v>100</v>
      </c>
      <c r="GQ7" s="83">
        <v>100</v>
      </c>
      <c r="GR7" s="83">
        <v>100</v>
      </c>
      <c r="GS7" s="83">
        <v>58.4</v>
      </c>
      <c r="GT7" s="83">
        <v>80.599999999999994</v>
      </c>
      <c r="GU7" s="83">
        <v>85.6</v>
      </c>
      <c r="GV7" s="83">
        <v>92</v>
      </c>
      <c r="GW7" s="83">
        <v>94.7</v>
      </c>
      <c r="GX7" s="80" t="s">
        <v>127</v>
      </c>
      <c r="GY7" s="83" t="s">
        <v>127</v>
      </c>
      <c r="GZ7" s="83" t="s">
        <v>127</v>
      </c>
      <c r="HA7" s="83" t="s">
        <v>127</v>
      </c>
      <c r="HB7" s="83" t="s">
        <v>127</v>
      </c>
      <c r="HC7" s="83" t="s">
        <v>127</v>
      </c>
      <c r="HD7" s="83">
        <v>47.4</v>
      </c>
      <c r="HE7" s="83">
        <v>46.6</v>
      </c>
      <c r="HF7" s="83">
        <v>53.1</v>
      </c>
      <c r="HG7" s="83">
        <v>63.3</v>
      </c>
      <c r="HH7" s="83">
        <v>65.099999999999994</v>
      </c>
      <c r="HI7" s="83" t="s">
        <v>127</v>
      </c>
      <c r="HJ7" s="83" t="s">
        <v>127</v>
      </c>
      <c r="HK7" s="83" t="s">
        <v>127</v>
      </c>
      <c r="HL7" s="83" t="s">
        <v>127</v>
      </c>
      <c r="HM7" s="83" t="s">
        <v>127</v>
      </c>
      <c r="HN7" s="83">
        <v>5.0999999999999996</v>
      </c>
      <c r="HO7" s="83">
        <v>14</v>
      </c>
      <c r="HP7" s="83">
        <v>8.9</v>
      </c>
      <c r="HQ7" s="83">
        <v>7.4</v>
      </c>
      <c r="HR7" s="83">
        <v>6.8</v>
      </c>
      <c r="HS7" s="83" t="s">
        <v>127</v>
      </c>
      <c r="HT7" s="83" t="s">
        <v>127</v>
      </c>
      <c r="HU7" s="83" t="s">
        <v>127</v>
      </c>
      <c r="HV7" s="83" t="s">
        <v>127</v>
      </c>
      <c r="HW7" s="83" t="s">
        <v>127</v>
      </c>
      <c r="HX7" s="83">
        <v>15.5</v>
      </c>
      <c r="HY7" s="83">
        <v>12.4</v>
      </c>
      <c r="HZ7" s="83">
        <v>0.5</v>
      </c>
      <c r="IA7" s="83">
        <v>21.4</v>
      </c>
      <c r="IB7" s="83">
        <v>35</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v>48.2</v>
      </c>
      <c r="IS7" s="83">
        <v>50.8</v>
      </c>
      <c r="IT7" s="83">
        <v>47.7</v>
      </c>
      <c r="IU7" s="83">
        <v>46.5</v>
      </c>
      <c r="IV7" s="83">
        <v>27.1</v>
      </c>
      <c r="IW7" s="80" t="s">
        <v>127</v>
      </c>
      <c r="IX7" s="83" t="s">
        <v>127</v>
      </c>
      <c r="IY7" s="83" t="s">
        <v>127</v>
      </c>
      <c r="IZ7" s="83" t="s">
        <v>127</v>
      </c>
      <c r="JA7" s="83" t="s">
        <v>127</v>
      </c>
      <c r="JB7" s="83" t="s">
        <v>127</v>
      </c>
      <c r="JC7" s="83">
        <v>18.5</v>
      </c>
      <c r="JD7" s="83">
        <v>16.100000000000001</v>
      </c>
      <c r="JE7" s="83">
        <v>19.600000000000001</v>
      </c>
      <c r="JF7" s="83">
        <v>17.899999999999999</v>
      </c>
      <c r="JG7" s="83">
        <v>16.399999999999999</v>
      </c>
      <c r="JH7" s="83" t="s">
        <v>127</v>
      </c>
      <c r="JI7" s="83" t="s">
        <v>127</v>
      </c>
      <c r="JJ7" s="83" t="s">
        <v>127</v>
      </c>
      <c r="JK7" s="83" t="s">
        <v>127</v>
      </c>
      <c r="JL7" s="83" t="s">
        <v>127</v>
      </c>
      <c r="JM7" s="83">
        <v>46.6</v>
      </c>
      <c r="JN7" s="83">
        <v>48.3</v>
      </c>
      <c r="JO7" s="83">
        <v>48.2</v>
      </c>
      <c r="JP7" s="83">
        <v>34.5</v>
      </c>
      <c r="JQ7" s="83">
        <v>45.8</v>
      </c>
      <c r="JR7" s="83" t="s">
        <v>127</v>
      </c>
      <c r="JS7" s="83" t="s">
        <v>127</v>
      </c>
      <c r="JT7" s="83" t="s">
        <v>127</v>
      </c>
      <c r="JU7" s="83" t="s">
        <v>127</v>
      </c>
      <c r="JV7" s="83" t="s">
        <v>127</v>
      </c>
      <c r="JW7" s="83">
        <v>146.19999999999999</v>
      </c>
      <c r="JX7" s="83">
        <v>137.1</v>
      </c>
      <c r="JY7" s="83">
        <v>83.3</v>
      </c>
      <c r="JZ7" s="83">
        <v>61.6</v>
      </c>
      <c r="KA7" s="83">
        <v>64.400000000000006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v>98.4</v>
      </c>
      <c r="KR7" s="83">
        <v>98.4</v>
      </c>
      <c r="KS7" s="83">
        <v>99.1</v>
      </c>
      <c r="KT7" s="83">
        <v>98.8</v>
      </c>
      <c r="KU7" s="83">
        <v>94.9</v>
      </c>
      <c r="KV7" s="80" t="s">
        <v>127</v>
      </c>
      <c r="KW7" s="83" t="s">
        <v>127</v>
      </c>
      <c r="KX7" s="83" t="s">
        <v>127</v>
      </c>
      <c r="KY7" s="83" t="s">
        <v>127</v>
      </c>
      <c r="KZ7" s="83" t="s">
        <v>127</v>
      </c>
      <c r="LA7" s="83" t="s">
        <v>127</v>
      </c>
      <c r="LB7" s="83">
        <v>13.7</v>
      </c>
      <c r="LC7" s="83">
        <v>12</v>
      </c>
      <c r="LD7" s="83">
        <v>14.5</v>
      </c>
      <c r="LE7" s="83">
        <v>14.9</v>
      </c>
      <c r="LF7" s="83">
        <v>15.2</v>
      </c>
      <c r="LG7" s="83" t="s">
        <v>127</v>
      </c>
      <c r="LH7" s="83" t="s">
        <v>127</v>
      </c>
      <c r="LI7" s="83" t="s">
        <v>127</v>
      </c>
      <c r="LJ7" s="83" t="s">
        <v>127</v>
      </c>
      <c r="LK7" s="83" t="s">
        <v>127</v>
      </c>
      <c r="LL7" s="83">
        <v>2.5</v>
      </c>
      <c r="LM7" s="83">
        <v>0.3</v>
      </c>
      <c r="LN7" s="83">
        <v>0.3</v>
      </c>
      <c r="LO7" s="83">
        <v>0.3</v>
      </c>
      <c r="LP7" s="83">
        <v>0.7</v>
      </c>
      <c r="LQ7" s="83" t="s">
        <v>127</v>
      </c>
      <c r="LR7" s="83" t="s">
        <v>127</v>
      </c>
      <c r="LS7" s="83" t="s">
        <v>127</v>
      </c>
      <c r="LT7" s="83" t="s">
        <v>127</v>
      </c>
      <c r="LU7" s="83" t="s">
        <v>127</v>
      </c>
      <c r="LV7" s="83">
        <v>259</v>
      </c>
      <c r="LW7" s="83">
        <v>197.2</v>
      </c>
      <c r="LX7" s="83">
        <v>181.3</v>
      </c>
      <c r="LY7" s="83">
        <v>164.9</v>
      </c>
      <c r="LZ7" s="83">
        <v>146.19999999999999</v>
      </c>
      <c r="MA7" s="83" t="s">
        <v>127</v>
      </c>
      <c r="MB7" s="83" t="s">
        <v>127</v>
      </c>
      <c r="MC7" s="83" t="s">
        <v>127</v>
      </c>
      <c r="MD7" s="83" t="s">
        <v>127</v>
      </c>
      <c r="ME7" s="83" t="s">
        <v>127</v>
      </c>
      <c r="MF7" s="83" t="s">
        <v>127</v>
      </c>
      <c r="MG7" s="83" t="s">
        <v>127</v>
      </c>
      <c r="MH7" s="83" t="s">
        <v>127</v>
      </c>
      <c r="MI7" s="83" t="s">
        <v>127</v>
      </c>
      <c r="MJ7" s="83" t="s">
        <v>127</v>
      </c>
      <c r="MK7" s="83" t="s">
        <v>127</v>
      </c>
      <c r="ML7" s="83" t="s">
        <v>127</v>
      </c>
      <c r="MM7" s="83" t="s">
        <v>127</v>
      </c>
      <c r="MN7" s="83" t="s">
        <v>127</v>
      </c>
      <c r="MO7" s="83" t="s">
        <v>127</v>
      </c>
      <c r="MP7" s="83">
        <v>100</v>
      </c>
      <c r="MQ7" s="83">
        <v>98.2</v>
      </c>
      <c r="MR7" s="83">
        <v>98.8</v>
      </c>
      <c r="MS7" s="83">
        <v>98.3</v>
      </c>
      <c r="MT7" s="83">
        <v>98.7</v>
      </c>
      <c r="MU7" s="83">
        <v>1</v>
      </c>
      <c r="MV7" s="83">
        <v>1</v>
      </c>
      <c r="MW7" s="83">
        <v>1</v>
      </c>
      <c r="MX7" s="83">
        <v>1</v>
      </c>
      <c r="MY7" s="83" t="s">
        <v>127</v>
      </c>
      <c r="MZ7" s="83" t="s">
        <v>127</v>
      </c>
      <c r="NA7" s="83" t="s">
        <v>127</v>
      </c>
      <c r="NB7" s="83" t="s">
        <v>127</v>
      </c>
      <c r="NC7" s="83" t="s">
        <v>127</v>
      </c>
      <c r="ND7" s="83" t="s">
        <v>127</v>
      </c>
      <c r="NE7" s="83" t="s">
        <v>127</v>
      </c>
      <c r="NF7" s="83" t="s">
        <v>127</v>
      </c>
      <c r="NG7" s="83" t="s">
        <v>127</v>
      </c>
      <c r="NH7" s="83" t="s">
        <v>127</v>
      </c>
      <c r="NI7" s="83" t="s">
        <v>127</v>
      </c>
      <c r="NJ7" s="83" t="s">
        <v>127</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（最大出力合計110kW）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（最大出力合計110kW）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139</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f>AY7</f>
        <v>1103.5999999999999</v>
      </c>
      <c r="AZ11" s="95">
        <f>AZ7</f>
        <v>683.1</v>
      </c>
      <c r="BA11" s="95">
        <f>BA7</f>
        <v>705.4</v>
      </c>
      <c r="BB11" s="95">
        <f>BB7</f>
        <v>380.8</v>
      </c>
      <c r="BC11" s="95">
        <f>BC7</f>
        <v>452.9</v>
      </c>
      <c r="BD11" s="84"/>
      <c r="BE11" s="84"/>
      <c r="BF11" s="84"/>
      <c r="BG11" s="84"/>
      <c r="BH11" s="84"/>
      <c r="BI11" s="94" t="s">
        <v>141</v>
      </c>
      <c r="BJ11" s="95">
        <f>BJ7</f>
        <v>1103.5999999999999</v>
      </c>
      <c r="BK11" s="95">
        <f>BK7</f>
        <v>615.6</v>
      </c>
      <c r="BL11" s="95">
        <f>BL7</f>
        <v>705.3</v>
      </c>
      <c r="BM11" s="95">
        <f>BM7</f>
        <v>380.7</v>
      </c>
      <c r="BN11" s="95">
        <f>BN7</f>
        <v>451.2</v>
      </c>
      <c r="BO11" s="84"/>
      <c r="BP11" s="84"/>
      <c r="BQ11" s="84"/>
      <c r="BR11" s="84"/>
      <c r="BS11" s="84"/>
      <c r="BT11" s="94" t="s">
        <v>141</v>
      </c>
      <c r="BU11" s="95" t="str">
        <f>BU7</f>
        <v>-</v>
      </c>
      <c r="BV11" s="95" t="str">
        <f>BV7</f>
        <v>-</v>
      </c>
      <c r="BW11" s="95" t="str">
        <f>BW7</f>
        <v>-</v>
      </c>
      <c r="BX11" s="95" t="str">
        <f>BX7</f>
        <v>-</v>
      </c>
      <c r="BY11" s="95" t="str">
        <f>BY7</f>
        <v>-</v>
      </c>
      <c r="BZ11" s="84"/>
      <c r="CA11" s="84"/>
      <c r="CB11" s="84"/>
      <c r="CC11" s="84"/>
      <c r="CD11" s="84"/>
      <c r="CE11" s="94" t="s">
        <v>140</v>
      </c>
      <c r="CF11" s="95">
        <f>CF7</f>
        <v>3326.5</v>
      </c>
      <c r="CG11" s="95">
        <f>CG7</f>
        <v>6303.2</v>
      </c>
      <c r="CH11" s="95">
        <f>CH7</f>
        <v>5208.3</v>
      </c>
      <c r="CI11" s="95">
        <f>CI7</f>
        <v>9645.9</v>
      </c>
      <c r="CJ11" s="95">
        <f>CJ7</f>
        <v>8140.3</v>
      </c>
      <c r="CK11" s="84"/>
      <c r="CL11" s="84"/>
      <c r="CM11" s="84"/>
      <c r="CN11" s="84"/>
      <c r="CO11" s="94" t="s">
        <v>141</v>
      </c>
      <c r="CP11" s="96">
        <f>CP7</f>
        <v>8179</v>
      </c>
      <c r="CQ11" s="96">
        <f>CQ7</f>
        <v>15033</v>
      </c>
      <c r="CR11" s="96">
        <f>CR7</f>
        <v>17562</v>
      </c>
      <c r="CS11" s="96">
        <f>CS7</f>
        <v>13921</v>
      </c>
      <c r="CT11" s="96">
        <f>CT7</f>
        <v>14535</v>
      </c>
      <c r="CU11" s="84"/>
      <c r="CV11" s="84"/>
      <c r="CW11" s="84"/>
      <c r="CX11" s="84"/>
      <c r="CY11" s="84"/>
      <c r="CZ11" s="94" t="s">
        <v>140</v>
      </c>
      <c r="DA11" s="95">
        <f>DA7</f>
        <v>25.4</v>
      </c>
      <c r="DB11" s="95">
        <f>DB7</f>
        <v>42.3</v>
      </c>
      <c r="DC11" s="95">
        <f>DC7</f>
        <v>57.8</v>
      </c>
      <c r="DD11" s="95">
        <f>DD7</f>
        <v>53.3</v>
      </c>
      <c r="DE11" s="95">
        <f>DE7</f>
        <v>52.5</v>
      </c>
      <c r="DF11" s="84"/>
      <c r="DG11" s="84"/>
      <c r="DH11" s="84"/>
      <c r="DI11" s="84"/>
      <c r="DJ11" s="94" t="s">
        <v>141</v>
      </c>
      <c r="DK11" s="95">
        <f>DK7</f>
        <v>0</v>
      </c>
      <c r="DL11" s="95">
        <f>DL7</f>
        <v>0</v>
      </c>
      <c r="DM11" s="95">
        <f>DM7</f>
        <v>0</v>
      </c>
      <c r="DN11" s="95">
        <f>DN7</f>
        <v>0</v>
      </c>
      <c r="DO11" s="95">
        <f>DO7</f>
        <v>0</v>
      </c>
      <c r="DP11" s="84"/>
      <c r="DQ11" s="84"/>
      <c r="DR11" s="84"/>
      <c r="DS11" s="84"/>
      <c r="DT11" s="94" t="s">
        <v>140</v>
      </c>
      <c r="DU11" s="95">
        <f>DU7</f>
        <v>0</v>
      </c>
      <c r="DV11" s="95">
        <f>DV7</f>
        <v>0</v>
      </c>
      <c r="DW11" s="95">
        <f>DW7</f>
        <v>0</v>
      </c>
      <c r="DX11" s="95">
        <f>DX7</f>
        <v>0</v>
      </c>
      <c r="DY11" s="95">
        <f>DY7</f>
        <v>0</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140</v>
      </c>
      <c r="EO11" s="95">
        <f>EO7</f>
        <v>100</v>
      </c>
      <c r="EP11" s="95">
        <f>EP7</f>
        <v>100</v>
      </c>
      <c r="EQ11" s="95">
        <f>EQ7</f>
        <v>100</v>
      </c>
      <c r="ER11" s="95">
        <f>ER7</f>
        <v>100</v>
      </c>
      <c r="ES11" s="95">
        <f>ES7</f>
        <v>100</v>
      </c>
      <c r="ET11" s="84"/>
      <c r="EU11" s="84"/>
      <c r="EV11" s="84"/>
      <c r="EW11" s="84"/>
      <c r="EX11" s="84"/>
      <c r="EY11" s="94" t="s">
        <v>140</v>
      </c>
      <c r="EZ11" s="95">
        <f>EZ7</f>
        <v>25.4</v>
      </c>
      <c r="FA11" s="95">
        <f>FA7</f>
        <v>42.3</v>
      </c>
      <c r="FB11" s="95">
        <f>FB7</f>
        <v>57.8</v>
      </c>
      <c r="FC11" s="95">
        <f>FC7</f>
        <v>53.3</v>
      </c>
      <c r="FD11" s="95">
        <f>FD7</f>
        <v>52.5</v>
      </c>
      <c r="FE11" s="84"/>
      <c r="FF11" s="84"/>
      <c r="FG11" s="84"/>
      <c r="FH11" s="84"/>
      <c r="FI11" s="94" t="s">
        <v>140</v>
      </c>
      <c r="FJ11" s="95">
        <f>FJ7</f>
        <v>0</v>
      </c>
      <c r="FK11" s="95">
        <f>FK7</f>
        <v>0</v>
      </c>
      <c r="FL11" s="95">
        <f>FL7</f>
        <v>0</v>
      </c>
      <c r="FM11" s="95">
        <f>FM7</f>
        <v>0</v>
      </c>
      <c r="FN11" s="95">
        <f>FN7</f>
        <v>0</v>
      </c>
      <c r="FO11" s="84"/>
      <c r="FP11" s="84"/>
      <c r="FQ11" s="84"/>
      <c r="FR11" s="84"/>
      <c r="FS11" s="94" t="s">
        <v>140</v>
      </c>
      <c r="FT11" s="95">
        <f>FT7</f>
        <v>0</v>
      </c>
      <c r="FU11" s="95">
        <f>FU7</f>
        <v>0</v>
      </c>
      <c r="FV11" s="95">
        <f>FV7</f>
        <v>0</v>
      </c>
      <c r="FW11" s="95">
        <f>FW7</f>
        <v>0</v>
      </c>
      <c r="FX11" s="95">
        <f>FX7</f>
        <v>0</v>
      </c>
      <c r="FY11" s="84"/>
      <c r="FZ11" s="84"/>
      <c r="GA11" s="84"/>
      <c r="GB11" s="84"/>
      <c r="GC11" s="94" t="s">
        <v>140</v>
      </c>
      <c r="GD11" s="95" t="str">
        <f>GD7</f>
        <v>-</v>
      </c>
      <c r="GE11" s="95" t="str">
        <f>GE7</f>
        <v>-</v>
      </c>
      <c r="GF11" s="95" t="str">
        <f>GF7</f>
        <v>-</v>
      </c>
      <c r="GG11" s="95" t="str">
        <f>GG7</f>
        <v>-</v>
      </c>
      <c r="GH11" s="95" t="str">
        <f>GH7</f>
        <v>-</v>
      </c>
      <c r="GI11" s="84"/>
      <c r="GJ11" s="84"/>
      <c r="GK11" s="84"/>
      <c r="GL11" s="84"/>
      <c r="GM11" s="94" t="s">
        <v>142</v>
      </c>
      <c r="GN11" s="95">
        <f>GN7</f>
        <v>100</v>
      </c>
      <c r="GO11" s="95">
        <f>GO7</f>
        <v>100</v>
      </c>
      <c r="GP11" s="95">
        <f>GP7</f>
        <v>100</v>
      </c>
      <c r="GQ11" s="95">
        <f>GQ7</f>
        <v>100</v>
      </c>
      <c r="GR11" s="95">
        <f>GR7</f>
        <v>100</v>
      </c>
      <c r="GS11" s="84"/>
      <c r="GT11" s="84"/>
      <c r="GU11" s="84"/>
      <c r="GV11" s="84"/>
      <c r="GW11" s="84"/>
      <c r="GX11" s="94" t="s">
        <v>142</v>
      </c>
      <c r="GY11" s="95" t="str">
        <f>GY7</f>
        <v>-</v>
      </c>
      <c r="GZ11" s="95" t="str">
        <f>GZ7</f>
        <v>-</v>
      </c>
      <c r="HA11" s="95" t="str">
        <f>HA7</f>
        <v>-</v>
      </c>
      <c r="HB11" s="95" t="str">
        <f>HB7</f>
        <v>-</v>
      </c>
      <c r="HC11" s="95" t="str">
        <f>HC7</f>
        <v>-</v>
      </c>
      <c r="HD11" s="84"/>
      <c r="HE11" s="84"/>
      <c r="HF11" s="84"/>
      <c r="HG11" s="84"/>
      <c r="HH11" s="94" t="s">
        <v>143</v>
      </c>
      <c r="HI11" s="95" t="str">
        <f>HI7</f>
        <v>-</v>
      </c>
      <c r="HJ11" s="95" t="str">
        <f>HJ7</f>
        <v>-</v>
      </c>
      <c r="HK11" s="95" t="str">
        <f>HK7</f>
        <v>-</v>
      </c>
      <c r="HL11" s="95" t="str">
        <f>HL7</f>
        <v>-</v>
      </c>
      <c r="HM11" s="95" t="str">
        <f>HM7</f>
        <v>-</v>
      </c>
      <c r="HN11" s="84"/>
      <c r="HO11" s="84"/>
      <c r="HP11" s="84"/>
      <c r="HQ11" s="84"/>
      <c r="HR11" s="94" t="s">
        <v>144</v>
      </c>
      <c r="HS11" s="95" t="str">
        <f>HS7</f>
        <v>-</v>
      </c>
      <c r="HT11" s="95" t="str">
        <f>HT7</f>
        <v>-</v>
      </c>
      <c r="HU11" s="95" t="str">
        <f>HU7</f>
        <v>-</v>
      </c>
      <c r="HV11" s="95" t="str">
        <f>HV7</f>
        <v>-</v>
      </c>
      <c r="HW11" s="95" t="str">
        <f>HW7</f>
        <v>-</v>
      </c>
      <c r="HX11" s="84"/>
      <c r="HY11" s="84"/>
      <c r="HZ11" s="84"/>
      <c r="IA11" s="84"/>
      <c r="IB11" s="94" t="s">
        <v>141</v>
      </c>
      <c r="IC11" s="95" t="str">
        <f>IC7</f>
        <v>-</v>
      </c>
      <c r="ID11" s="95" t="str">
        <f>ID7</f>
        <v>-</v>
      </c>
      <c r="IE11" s="95" t="str">
        <f>IE7</f>
        <v>-</v>
      </c>
      <c r="IF11" s="95" t="str">
        <f>IF7</f>
        <v>-</v>
      </c>
      <c r="IG11" s="95" t="str">
        <f>IG7</f>
        <v>-</v>
      </c>
      <c r="IH11" s="84"/>
      <c r="II11" s="84"/>
      <c r="IJ11" s="84"/>
      <c r="IK11" s="84"/>
      <c r="IL11" s="94" t="s">
        <v>145</v>
      </c>
      <c r="IM11" s="95" t="str">
        <f>IM7</f>
        <v>-</v>
      </c>
      <c r="IN11" s="95" t="str">
        <f>IN7</f>
        <v>-</v>
      </c>
      <c r="IO11" s="95" t="str">
        <f>IO7</f>
        <v>-</v>
      </c>
      <c r="IP11" s="95" t="str">
        <f>IP7</f>
        <v>-</v>
      </c>
      <c r="IQ11" s="95" t="str">
        <f>IQ7</f>
        <v>-</v>
      </c>
      <c r="IR11" s="84"/>
      <c r="IS11" s="84"/>
      <c r="IT11" s="84"/>
      <c r="IU11" s="84"/>
      <c r="IV11" s="84"/>
      <c r="IW11" s="94" t="s">
        <v>146</v>
      </c>
      <c r="IX11" s="95" t="str">
        <f>IX7</f>
        <v>-</v>
      </c>
      <c r="IY11" s="95" t="str">
        <f>IY7</f>
        <v>-</v>
      </c>
      <c r="IZ11" s="95" t="str">
        <f>IZ7</f>
        <v>-</v>
      </c>
      <c r="JA11" s="95" t="str">
        <f>JA7</f>
        <v>-</v>
      </c>
      <c r="JB11" s="95" t="str">
        <f>JB7</f>
        <v>-</v>
      </c>
      <c r="JC11" s="84"/>
      <c r="JD11" s="84"/>
      <c r="JE11" s="84"/>
      <c r="JF11" s="84"/>
      <c r="JG11" s="94" t="s">
        <v>140</v>
      </c>
      <c r="JH11" s="95" t="str">
        <f>JH7</f>
        <v>-</v>
      </c>
      <c r="JI11" s="95" t="str">
        <f>JI7</f>
        <v>-</v>
      </c>
      <c r="JJ11" s="95" t="str">
        <f>JJ7</f>
        <v>-</v>
      </c>
      <c r="JK11" s="95" t="str">
        <f>JK7</f>
        <v>-</v>
      </c>
      <c r="JL11" s="95" t="str">
        <f>JL7</f>
        <v>-</v>
      </c>
      <c r="JM11" s="84"/>
      <c r="JN11" s="84"/>
      <c r="JO11" s="84"/>
      <c r="JP11" s="84"/>
      <c r="JQ11" s="94" t="s">
        <v>140</v>
      </c>
      <c r="JR11" s="95" t="str">
        <f>JR7</f>
        <v>-</v>
      </c>
      <c r="JS11" s="95" t="str">
        <f>JS7</f>
        <v>-</v>
      </c>
      <c r="JT11" s="95" t="str">
        <f>JT7</f>
        <v>-</v>
      </c>
      <c r="JU11" s="95" t="str">
        <f>JU7</f>
        <v>-</v>
      </c>
      <c r="JV11" s="95" t="str">
        <f>JV7</f>
        <v>-</v>
      </c>
      <c r="JW11" s="84"/>
      <c r="JX11" s="84"/>
      <c r="JY11" s="84"/>
      <c r="JZ11" s="84"/>
      <c r="KA11" s="94" t="s">
        <v>147</v>
      </c>
      <c r="KB11" s="95" t="str">
        <f>KB7</f>
        <v>-</v>
      </c>
      <c r="KC11" s="95" t="str">
        <f>KC7</f>
        <v>-</v>
      </c>
      <c r="KD11" s="95" t="str">
        <f>KD7</f>
        <v>-</v>
      </c>
      <c r="KE11" s="95" t="str">
        <f>KE7</f>
        <v>-</v>
      </c>
      <c r="KF11" s="95" t="str">
        <f>KF7</f>
        <v>-</v>
      </c>
      <c r="KG11" s="84"/>
      <c r="KH11" s="84"/>
      <c r="KI11" s="84"/>
      <c r="KJ11" s="84"/>
      <c r="KK11" s="94" t="s">
        <v>141</v>
      </c>
      <c r="KL11" s="95" t="str">
        <f>KL7</f>
        <v>-</v>
      </c>
      <c r="KM11" s="95" t="str">
        <f>KM7</f>
        <v>-</v>
      </c>
      <c r="KN11" s="95" t="str">
        <f>KN7</f>
        <v>-</v>
      </c>
      <c r="KO11" s="95" t="str">
        <f>KO7</f>
        <v>-</v>
      </c>
      <c r="KP11" s="95" t="str">
        <f>KP7</f>
        <v>-</v>
      </c>
      <c r="KQ11" s="84"/>
      <c r="KR11" s="84"/>
      <c r="KS11" s="84"/>
      <c r="KT11" s="84"/>
      <c r="KU11" s="84"/>
      <c r="KV11" s="94" t="s">
        <v>140</v>
      </c>
      <c r="KW11" s="95" t="str">
        <f>KW7</f>
        <v>-</v>
      </c>
      <c r="KX11" s="95" t="str">
        <f>KX7</f>
        <v>-</v>
      </c>
      <c r="KY11" s="95" t="str">
        <f>KY7</f>
        <v>-</v>
      </c>
      <c r="KZ11" s="95" t="str">
        <f>KZ7</f>
        <v>-</v>
      </c>
      <c r="LA11" s="95" t="str">
        <f>LA7</f>
        <v>-</v>
      </c>
      <c r="LB11" s="84"/>
      <c r="LC11" s="84"/>
      <c r="LD11" s="84"/>
      <c r="LE11" s="84"/>
      <c r="LF11" s="94" t="s">
        <v>140</v>
      </c>
      <c r="LG11" s="95" t="str">
        <f>LG7</f>
        <v>-</v>
      </c>
      <c r="LH11" s="95" t="str">
        <f>LH7</f>
        <v>-</v>
      </c>
      <c r="LI11" s="95" t="str">
        <f>LI7</f>
        <v>-</v>
      </c>
      <c r="LJ11" s="95" t="str">
        <f>LJ7</f>
        <v>-</v>
      </c>
      <c r="LK11" s="95" t="str">
        <f>LK7</f>
        <v>-</v>
      </c>
      <c r="LL11" s="84"/>
      <c r="LM11" s="84"/>
      <c r="LN11" s="84"/>
      <c r="LO11" s="84"/>
      <c r="LP11" s="94" t="s">
        <v>140</v>
      </c>
      <c r="LQ11" s="95" t="str">
        <f>LQ7</f>
        <v>-</v>
      </c>
      <c r="LR11" s="95" t="str">
        <f>LR7</f>
        <v>-</v>
      </c>
      <c r="LS11" s="95" t="str">
        <f>LS7</f>
        <v>-</v>
      </c>
      <c r="LT11" s="95" t="str">
        <f>LT7</f>
        <v>-</v>
      </c>
      <c r="LU11" s="95" t="str">
        <f>LU7</f>
        <v>-</v>
      </c>
      <c r="LV11" s="84"/>
      <c r="LW11" s="84"/>
      <c r="LX11" s="84"/>
      <c r="LY11" s="84"/>
      <c r="LZ11" s="94" t="s">
        <v>148</v>
      </c>
      <c r="MA11" s="95" t="str">
        <f>MA7</f>
        <v>-</v>
      </c>
      <c r="MB11" s="95" t="str">
        <f>MB7</f>
        <v>-</v>
      </c>
      <c r="MC11" s="95" t="str">
        <f>MC7</f>
        <v>-</v>
      </c>
      <c r="MD11" s="95" t="str">
        <f>MD7</f>
        <v>-</v>
      </c>
      <c r="ME11" s="95" t="str">
        <f>ME7</f>
        <v>-</v>
      </c>
      <c r="MF11" s="84"/>
      <c r="MG11" s="84"/>
      <c r="MH11" s="84"/>
      <c r="MI11" s="84"/>
      <c r="MJ11" s="94" t="s">
        <v>140</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149</v>
      </c>
      <c r="AY12" s="95">
        <f>BD7</f>
        <v>124.4</v>
      </c>
      <c r="AZ12" s="95">
        <f>BE7</f>
        <v>118.8</v>
      </c>
      <c r="BA12" s="95">
        <f>BF7</f>
        <v>88.8</v>
      </c>
      <c r="BB12" s="95">
        <f>BG7</f>
        <v>121.3</v>
      </c>
      <c r="BC12" s="95">
        <f>BH7</f>
        <v>123.2</v>
      </c>
      <c r="BD12" s="84"/>
      <c r="BE12" s="84"/>
      <c r="BF12" s="84"/>
      <c r="BG12" s="84"/>
      <c r="BH12" s="84"/>
      <c r="BI12" s="94" t="s">
        <v>149</v>
      </c>
      <c r="BJ12" s="95">
        <f>BO7</f>
        <v>324.60000000000002</v>
      </c>
      <c r="BK12" s="95">
        <f>BP7</f>
        <v>255.4</v>
      </c>
      <c r="BL12" s="95">
        <f>BQ7</f>
        <v>269.8</v>
      </c>
      <c r="BM12" s="95">
        <f>BR7</f>
        <v>247.9</v>
      </c>
      <c r="BN12" s="95">
        <f>BS7</f>
        <v>240.1</v>
      </c>
      <c r="BO12" s="84"/>
      <c r="BP12" s="84"/>
      <c r="BQ12" s="84"/>
      <c r="BR12" s="84"/>
      <c r="BS12" s="84"/>
      <c r="BT12" s="94" t="s">
        <v>150</v>
      </c>
      <c r="BU12" s="95" t="str">
        <f>BZ7</f>
        <v>-</v>
      </c>
      <c r="BV12" s="95" t="str">
        <f>CA7</f>
        <v>-</v>
      </c>
      <c r="BW12" s="95" t="str">
        <f>CB7</f>
        <v>-</v>
      </c>
      <c r="BX12" s="95" t="str">
        <f>CC7</f>
        <v>-</v>
      </c>
      <c r="BY12" s="95" t="str">
        <f>CD7</f>
        <v>-</v>
      </c>
      <c r="BZ12" s="84"/>
      <c r="CA12" s="84"/>
      <c r="CB12" s="84"/>
      <c r="CC12" s="84"/>
      <c r="CD12" s="84"/>
      <c r="CE12" s="94" t="s">
        <v>151</v>
      </c>
      <c r="CF12" s="95">
        <f>CK7</f>
        <v>17642.5</v>
      </c>
      <c r="CG12" s="95">
        <f>CL7</f>
        <v>18815.8</v>
      </c>
      <c r="CH12" s="95">
        <f>CM7</f>
        <v>22847.9</v>
      </c>
      <c r="CI12" s="95">
        <f>CN7</f>
        <v>19199</v>
      </c>
      <c r="CJ12" s="95">
        <f>CO7</f>
        <v>19830.400000000001</v>
      </c>
      <c r="CK12" s="84"/>
      <c r="CL12" s="84"/>
      <c r="CM12" s="84"/>
      <c r="CN12" s="84"/>
      <c r="CO12" s="94" t="s">
        <v>151</v>
      </c>
      <c r="CP12" s="96">
        <f>CU7</f>
        <v>58539</v>
      </c>
      <c r="CQ12" s="96">
        <f>CV7</f>
        <v>37685</v>
      </c>
      <c r="CR12" s="96">
        <f>CW7</f>
        <v>2390</v>
      </c>
      <c r="CS12" s="96">
        <f>CX7</f>
        <v>32739</v>
      </c>
      <c r="CT12" s="96">
        <f>CY7</f>
        <v>34140</v>
      </c>
      <c r="CU12" s="84"/>
      <c r="CV12" s="84"/>
      <c r="CW12" s="84"/>
      <c r="CX12" s="84"/>
      <c r="CY12" s="84"/>
      <c r="CZ12" s="94" t="s">
        <v>149</v>
      </c>
      <c r="DA12" s="95">
        <f>DF7</f>
        <v>33.9</v>
      </c>
      <c r="DB12" s="95">
        <f>DG7</f>
        <v>31</v>
      </c>
      <c r="DC12" s="95">
        <f>DH7</f>
        <v>34.700000000000003</v>
      </c>
      <c r="DD12" s="95">
        <f>DI7</f>
        <v>30</v>
      </c>
      <c r="DE12" s="95">
        <f>DJ7</f>
        <v>30.2</v>
      </c>
      <c r="DF12" s="84"/>
      <c r="DG12" s="84"/>
      <c r="DH12" s="84"/>
      <c r="DI12" s="84"/>
      <c r="DJ12" s="94" t="s">
        <v>149</v>
      </c>
      <c r="DK12" s="95">
        <f>DP7</f>
        <v>14.6</v>
      </c>
      <c r="DL12" s="95">
        <f>DQ7</f>
        <v>17.5</v>
      </c>
      <c r="DM12" s="95">
        <f>DR7</f>
        <v>14.4</v>
      </c>
      <c r="DN12" s="95">
        <f>DS7</f>
        <v>11.8</v>
      </c>
      <c r="DO12" s="95">
        <f>DT7</f>
        <v>14.2</v>
      </c>
      <c r="DP12" s="84"/>
      <c r="DQ12" s="84"/>
      <c r="DR12" s="84"/>
      <c r="DS12" s="84"/>
      <c r="DT12" s="94" t="s">
        <v>152</v>
      </c>
      <c r="DU12" s="95">
        <f>DZ7</f>
        <v>109.9</v>
      </c>
      <c r="DV12" s="95">
        <f>EA7</f>
        <v>107.3</v>
      </c>
      <c r="DW12" s="95">
        <f>EB7</f>
        <v>104.1</v>
      </c>
      <c r="DX12" s="95">
        <f>EC7</f>
        <v>136</v>
      </c>
      <c r="DY12" s="95">
        <f>ED7</f>
        <v>133.5</v>
      </c>
      <c r="DZ12" s="84"/>
      <c r="EA12" s="84"/>
      <c r="EB12" s="84"/>
      <c r="EC12" s="84"/>
      <c r="ED12" s="94" t="s">
        <v>149</v>
      </c>
      <c r="EE12" s="95" t="str">
        <f>EJ7</f>
        <v>-</v>
      </c>
      <c r="EF12" s="95" t="str">
        <f>EK7</f>
        <v>-</v>
      </c>
      <c r="EG12" s="95" t="str">
        <f>EL7</f>
        <v>-</v>
      </c>
      <c r="EH12" s="95" t="str">
        <f>EM7</f>
        <v>-</v>
      </c>
      <c r="EI12" s="95" t="str">
        <f>EN7</f>
        <v>-</v>
      </c>
      <c r="EJ12" s="84"/>
      <c r="EK12" s="84"/>
      <c r="EL12" s="84"/>
      <c r="EM12" s="84"/>
      <c r="EN12" s="94" t="s">
        <v>151</v>
      </c>
      <c r="EO12" s="95">
        <f>ET7</f>
        <v>72.5</v>
      </c>
      <c r="EP12" s="95">
        <f>EU7</f>
        <v>75.599999999999994</v>
      </c>
      <c r="EQ12" s="95">
        <f>EV7</f>
        <v>78.8</v>
      </c>
      <c r="ER12" s="95">
        <f>EW7</f>
        <v>87.3</v>
      </c>
      <c r="ES12" s="95">
        <f>EX7</f>
        <v>82.1</v>
      </c>
      <c r="ET12" s="84"/>
      <c r="EU12" s="84"/>
      <c r="EV12" s="84"/>
      <c r="EW12" s="84"/>
      <c r="EX12" s="84"/>
      <c r="EY12" s="94" t="s">
        <v>151</v>
      </c>
      <c r="EZ12" s="95">
        <f>IF($EZ$8,FE7,"-")</f>
        <v>56.1</v>
      </c>
      <c r="FA12" s="95">
        <f>IF($EZ$8,FF7,"-")</f>
        <v>61.8</v>
      </c>
      <c r="FB12" s="95">
        <f>IF($EZ$8,FG7,"-")</f>
        <v>61.6</v>
      </c>
      <c r="FC12" s="95">
        <f>IF($EZ$8,FH7,"-")</f>
        <v>57.7</v>
      </c>
      <c r="FD12" s="95">
        <f>IF($EZ$8,FI7,"-")</f>
        <v>57.6</v>
      </c>
      <c r="FE12" s="84"/>
      <c r="FF12" s="84"/>
      <c r="FG12" s="84"/>
      <c r="FH12" s="84"/>
      <c r="FI12" s="94" t="s">
        <v>151</v>
      </c>
      <c r="FJ12" s="95">
        <f>IF($FJ$8,FO7,"-")</f>
        <v>16.7</v>
      </c>
      <c r="FK12" s="95">
        <f>IF($FJ$8,FP7,"-")</f>
        <v>8.6999999999999993</v>
      </c>
      <c r="FL12" s="95">
        <f>IF($FJ$8,FQ7,"-")</f>
        <v>6.4</v>
      </c>
      <c r="FM12" s="95">
        <f>IF($FJ$8,FR7,"-")</f>
        <v>5.4</v>
      </c>
      <c r="FN12" s="95">
        <f>IF($FJ$8,FS7,"-")</f>
        <v>8.6999999999999993</v>
      </c>
      <c r="FO12" s="84"/>
      <c r="FP12" s="84"/>
      <c r="FQ12" s="84"/>
      <c r="FR12" s="84"/>
      <c r="FS12" s="94" t="s">
        <v>153</v>
      </c>
      <c r="FT12" s="95">
        <f>IF($FT$8,FY7,"-")</f>
        <v>333.7</v>
      </c>
      <c r="FU12" s="95">
        <f>IF($FT$8,FZ7,"-")</f>
        <v>351.4</v>
      </c>
      <c r="FV12" s="95">
        <f>IF($FT$8,GA7,"-")</f>
        <v>390.3</v>
      </c>
      <c r="FW12" s="95">
        <f>IF($FT$8,GB7,"-")</f>
        <v>394.9</v>
      </c>
      <c r="FX12" s="95">
        <f>IF($FT$8,GC7,"-")</f>
        <v>375</v>
      </c>
      <c r="FY12" s="84"/>
      <c r="FZ12" s="84"/>
      <c r="GA12" s="84"/>
      <c r="GB12" s="84"/>
      <c r="GC12" s="94" t="s">
        <v>151</v>
      </c>
      <c r="GD12" s="95" t="str">
        <f>IF($GD$8,GI7,"-")</f>
        <v>-</v>
      </c>
      <c r="GE12" s="95" t="str">
        <f>IF($GD$8,GJ7,"-")</f>
        <v>-</v>
      </c>
      <c r="GF12" s="95" t="str">
        <f>IF($GD$8,GK7,"-")</f>
        <v>-</v>
      </c>
      <c r="GG12" s="95" t="str">
        <f>IF($GD$8,GL7,"-")</f>
        <v>-</v>
      </c>
      <c r="GH12" s="95" t="str">
        <f>IF($GD$8,GM7,"-")</f>
        <v>-</v>
      </c>
      <c r="GI12" s="84"/>
      <c r="GJ12" s="84"/>
      <c r="GK12" s="84"/>
      <c r="GL12" s="84"/>
      <c r="GM12" s="94" t="s">
        <v>151</v>
      </c>
      <c r="GN12" s="95">
        <f>IF($GN$8,GS7,"-")</f>
        <v>58.4</v>
      </c>
      <c r="GO12" s="95">
        <f>IF($GN$8,GT7,"-")</f>
        <v>80.599999999999994</v>
      </c>
      <c r="GP12" s="95">
        <f>IF($GN$8,GU7,"-")</f>
        <v>85.6</v>
      </c>
      <c r="GQ12" s="95">
        <f>IF($GN$8,GV7,"-")</f>
        <v>92</v>
      </c>
      <c r="GR12" s="95">
        <f>IF($GN$8,GW7,"-")</f>
        <v>94.7</v>
      </c>
      <c r="GS12" s="84"/>
      <c r="GT12" s="84"/>
      <c r="GU12" s="84"/>
      <c r="GV12" s="84"/>
      <c r="GW12" s="84"/>
      <c r="GX12" s="94" t="s">
        <v>151</v>
      </c>
      <c r="GY12" s="95" t="str">
        <f>IF($GY$8,HD7,"-")</f>
        <v>-</v>
      </c>
      <c r="GZ12" s="95" t="str">
        <f>IF($GY$8,HE7,"-")</f>
        <v>-</v>
      </c>
      <c r="HA12" s="95" t="str">
        <f>IF($GY$8,HF7,"-")</f>
        <v>-</v>
      </c>
      <c r="HB12" s="95" t="str">
        <f>IF($GY$8,HG7,"-")</f>
        <v>-</v>
      </c>
      <c r="HC12" s="95" t="str">
        <f>IF($GY$8,HH7,"-")</f>
        <v>-</v>
      </c>
      <c r="HD12" s="84"/>
      <c r="HE12" s="84"/>
      <c r="HF12" s="84"/>
      <c r="HG12" s="84"/>
      <c r="HH12" s="94" t="s">
        <v>151</v>
      </c>
      <c r="HI12" s="95" t="str">
        <f>IF($HI$8,HN7,"-")</f>
        <v>-</v>
      </c>
      <c r="HJ12" s="95" t="str">
        <f>IF($HI$8,HO7,"-")</f>
        <v>-</v>
      </c>
      <c r="HK12" s="95" t="str">
        <f>IF($HI$8,HP7,"-")</f>
        <v>-</v>
      </c>
      <c r="HL12" s="95" t="str">
        <f>IF($HI$8,HQ7,"-")</f>
        <v>-</v>
      </c>
      <c r="HM12" s="95" t="str">
        <f>IF($HI$8,HR7,"-")</f>
        <v>-</v>
      </c>
      <c r="HN12" s="84"/>
      <c r="HO12" s="84"/>
      <c r="HP12" s="84"/>
      <c r="HQ12" s="84"/>
      <c r="HR12" s="94" t="s">
        <v>151</v>
      </c>
      <c r="HS12" s="95" t="str">
        <f>IF($HS$8,HX7,"-")</f>
        <v>-</v>
      </c>
      <c r="HT12" s="95" t="str">
        <f>IF($HS$8,HY7,"-")</f>
        <v>-</v>
      </c>
      <c r="HU12" s="95" t="str">
        <f>IF($HS$8,HZ7,"-")</f>
        <v>-</v>
      </c>
      <c r="HV12" s="95" t="str">
        <f>IF($HS$8,IA7,"-")</f>
        <v>-</v>
      </c>
      <c r="HW12" s="95" t="str">
        <f>IF($HS$8,IB7,"-")</f>
        <v>-</v>
      </c>
      <c r="HX12" s="84"/>
      <c r="HY12" s="84"/>
      <c r="HZ12" s="84"/>
      <c r="IA12" s="84"/>
      <c r="IB12" s="94" t="s">
        <v>151</v>
      </c>
      <c r="IC12" s="95" t="str">
        <f>IF($IC$8,IH7,"-")</f>
        <v>-</v>
      </c>
      <c r="ID12" s="95" t="str">
        <f>IF($IC$8,II7,"-")</f>
        <v>-</v>
      </c>
      <c r="IE12" s="95" t="str">
        <f>IF($IC$8,IJ7,"-")</f>
        <v>-</v>
      </c>
      <c r="IF12" s="95" t="str">
        <f>IF($IC$8,IK7,"-")</f>
        <v>-</v>
      </c>
      <c r="IG12" s="95" t="str">
        <f>IF($IC$8,IL7,"-")</f>
        <v>-</v>
      </c>
      <c r="IH12" s="84"/>
      <c r="II12" s="84"/>
      <c r="IJ12" s="84"/>
      <c r="IK12" s="84"/>
      <c r="IL12" s="94" t="s">
        <v>151</v>
      </c>
      <c r="IM12" s="95" t="str">
        <f>IF($IM$8,IR7,"-")</f>
        <v>-</v>
      </c>
      <c r="IN12" s="95" t="str">
        <f>IF($IM$8,IS7,"-")</f>
        <v>-</v>
      </c>
      <c r="IO12" s="95" t="str">
        <f>IF($IM$8,IT7,"-")</f>
        <v>-</v>
      </c>
      <c r="IP12" s="95" t="str">
        <f>IF($IM$8,IU7,"-")</f>
        <v>-</v>
      </c>
      <c r="IQ12" s="95" t="str">
        <f>IF($IM$8,IV7,"-")</f>
        <v>-</v>
      </c>
      <c r="IR12" s="84"/>
      <c r="IS12" s="84"/>
      <c r="IT12" s="84"/>
      <c r="IU12" s="84"/>
      <c r="IV12" s="84"/>
      <c r="IW12" s="94" t="s">
        <v>151</v>
      </c>
      <c r="IX12" s="95" t="str">
        <f>IF($IX$8,JC7,"-")</f>
        <v>-</v>
      </c>
      <c r="IY12" s="95" t="str">
        <f>IF($IX$8,JD7,"-")</f>
        <v>-</v>
      </c>
      <c r="IZ12" s="95" t="str">
        <f>IF($IX$8,JE7,"-")</f>
        <v>-</v>
      </c>
      <c r="JA12" s="95" t="str">
        <f>IF($IX$8,JF7,"-")</f>
        <v>-</v>
      </c>
      <c r="JB12" s="95" t="str">
        <f>IF($IX$8,JG7,"-")</f>
        <v>-</v>
      </c>
      <c r="JC12" s="84"/>
      <c r="JD12" s="84"/>
      <c r="JE12" s="84"/>
      <c r="JF12" s="84"/>
      <c r="JG12" s="94" t="s">
        <v>151</v>
      </c>
      <c r="JH12" s="95" t="str">
        <f>IF($JH$8,JM7,"-")</f>
        <v>-</v>
      </c>
      <c r="JI12" s="95" t="str">
        <f>IF($JH$8,JN7,"-")</f>
        <v>-</v>
      </c>
      <c r="JJ12" s="95" t="str">
        <f>IF($JH$8,JO7,"-")</f>
        <v>-</v>
      </c>
      <c r="JK12" s="95" t="str">
        <f>IF($JH$8,JP7,"-")</f>
        <v>-</v>
      </c>
      <c r="JL12" s="95" t="str">
        <f>IF($JH$8,JQ7,"-")</f>
        <v>-</v>
      </c>
      <c r="JM12" s="84"/>
      <c r="JN12" s="84"/>
      <c r="JO12" s="84"/>
      <c r="JP12" s="84"/>
      <c r="JQ12" s="94" t="s">
        <v>151</v>
      </c>
      <c r="JR12" s="95" t="str">
        <f>IF($JR$8,JW7,"-")</f>
        <v>-</v>
      </c>
      <c r="JS12" s="95" t="str">
        <f>IF($JR$8,JX7,"-")</f>
        <v>-</v>
      </c>
      <c r="JT12" s="95" t="str">
        <f>IF($JR$8,JY7,"-")</f>
        <v>-</v>
      </c>
      <c r="JU12" s="95" t="str">
        <f>IF($JR$8,JZ7,"-")</f>
        <v>-</v>
      </c>
      <c r="JV12" s="95" t="str">
        <f>IF($JR$8,KA7,"-")</f>
        <v>-</v>
      </c>
      <c r="JW12" s="84"/>
      <c r="JX12" s="84"/>
      <c r="JY12" s="84"/>
      <c r="JZ12" s="84"/>
      <c r="KA12" s="94" t="s">
        <v>151</v>
      </c>
      <c r="KB12" s="95" t="str">
        <f>IF($KB$8,KG7,"-")</f>
        <v>-</v>
      </c>
      <c r="KC12" s="95" t="str">
        <f>IF($KB$8,KH7,"-")</f>
        <v>-</v>
      </c>
      <c r="KD12" s="95" t="str">
        <f>IF($KB$8,KI7,"-")</f>
        <v>-</v>
      </c>
      <c r="KE12" s="95" t="str">
        <f>IF($KB$8,KJ7,"-")</f>
        <v>-</v>
      </c>
      <c r="KF12" s="95" t="str">
        <f>IF($KB$8,KK7,"-")</f>
        <v>-</v>
      </c>
      <c r="KG12" s="84"/>
      <c r="KH12" s="84"/>
      <c r="KI12" s="84"/>
      <c r="KJ12" s="84"/>
      <c r="KK12" s="94" t="s">
        <v>151</v>
      </c>
      <c r="KL12" s="95" t="str">
        <f>IF($KL$8,KQ7,"-")</f>
        <v>-</v>
      </c>
      <c r="KM12" s="95" t="str">
        <f>IF($KL$8,KR7,"-")</f>
        <v>-</v>
      </c>
      <c r="KN12" s="95" t="str">
        <f>IF($KL$8,KS7,"-")</f>
        <v>-</v>
      </c>
      <c r="KO12" s="95" t="str">
        <f>IF($KL$8,KT7,"-")</f>
        <v>-</v>
      </c>
      <c r="KP12" s="95" t="str">
        <f>IF($KL$8,KU7,"-")</f>
        <v>-</v>
      </c>
      <c r="KQ12" s="84"/>
      <c r="KR12" s="84"/>
      <c r="KS12" s="84"/>
      <c r="KT12" s="84"/>
      <c r="KU12" s="84"/>
      <c r="KV12" s="94" t="s">
        <v>151</v>
      </c>
      <c r="KW12" s="95" t="str">
        <f>IF($KW$8,LB7,"-")</f>
        <v>-</v>
      </c>
      <c r="KX12" s="95" t="str">
        <f>IF($KW$8,LC7,"-")</f>
        <v>-</v>
      </c>
      <c r="KY12" s="95" t="str">
        <f>IF($KW$8,LD7,"-")</f>
        <v>-</v>
      </c>
      <c r="KZ12" s="95" t="str">
        <f>IF($KW$8,LE7,"-")</f>
        <v>-</v>
      </c>
      <c r="LA12" s="95" t="str">
        <f>IF($KW$8,LF7,"-")</f>
        <v>-</v>
      </c>
      <c r="LB12" s="84"/>
      <c r="LC12" s="84"/>
      <c r="LD12" s="84"/>
      <c r="LE12" s="84"/>
      <c r="LF12" s="94" t="s">
        <v>151</v>
      </c>
      <c r="LG12" s="95" t="str">
        <f>IF($LG$8,LL7,"-")</f>
        <v>-</v>
      </c>
      <c r="LH12" s="95" t="str">
        <f>IF($LG$8,LM7,"-")</f>
        <v>-</v>
      </c>
      <c r="LI12" s="95" t="str">
        <f>IF($LG$8,LN7,"-")</f>
        <v>-</v>
      </c>
      <c r="LJ12" s="95" t="str">
        <f>IF($LG$8,LO7,"-")</f>
        <v>-</v>
      </c>
      <c r="LK12" s="95" t="str">
        <f>IF($LG$8,LP7,"-")</f>
        <v>-</v>
      </c>
      <c r="LL12" s="84"/>
      <c r="LM12" s="84"/>
      <c r="LN12" s="84"/>
      <c r="LO12" s="84"/>
      <c r="LP12" s="94" t="s">
        <v>153</v>
      </c>
      <c r="LQ12" s="95" t="str">
        <f>IF($LQ$8,LV7,"-")</f>
        <v>-</v>
      </c>
      <c r="LR12" s="95" t="str">
        <f>IF($LQ$8,LW7,"-")</f>
        <v>-</v>
      </c>
      <c r="LS12" s="95" t="str">
        <f>IF($LQ$8,LX7,"-")</f>
        <v>-</v>
      </c>
      <c r="LT12" s="95" t="str">
        <f>IF($LQ$8,LY7,"-")</f>
        <v>-</v>
      </c>
      <c r="LU12" s="95" t="str">
        <f>IF($LQ$8,LZ7,"-")</f>
        <v>-</v>
      </c>
      <c r="LV12" s="84"/>
      <c r="LW12" s="84"/>
      <c r="LX12" s="84"/>
      <c r="LY12" s="84"/>
      <c r="LZ12" s="94" t="s">
        <v>151</v>
      </c>
      <c r="MA12" s="95" t="str">
        <f>IF($MA$8,MF7,"-")</f>
        <v>-</v>
      </c>
      <c r="MB12" s="95" t="str">
        <f>IF($MA$8,MG7,"-")</f>
        <v>-</v>
      </c>
      <c r="MC12" s="95" t="str">
        <f>IF($MA$8,MH7,"-")</f>
        <v>-</v>
      </c>
      <c r="MD12" s="95" t="str">
        <f>IF($MA$8,MI7,"-")</f>
        <v>-</v>
      </c>
      <c r="ME12" s="95" t="str">
        <f>IF($MA$8,MJ7,"-")</f>
        <v>-</v>
      </c>
      <c r="MF12" s="84"/>
      <c r="MG12" s="84"/>
      <c r="MH12" s="84"/>
      <c r="MI12" s="84"/>
      <c r="MJ12" s="94" t="s">
        <v>151</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154</v>
      </c>
      <c r="AY13" s="95">
        <f>$BI$7</f>
        <v>100</v>
      </c>
      <c r="AZ13" s="95">
        <f>$BI$7</f>
        <v>100</v>
      </c>
      <c r="BA13" s="95">
        <f>$BI$7</f>
        <v>100</v>
      </c>
      <c r="BB13" s="95">
        <f>$BI$7</f>
        <v>100</v>
      </c>
      <c r="BC13" s="95">
        <f>$BI$7</f>
        <v>100</v>
      </c>
      <c r="BD13" s="84"/>
      <c r="BE13" s="84"/>
      <c r="BF13" s="84"/>
      <c r="BG13" s="84"/>
      <c r="BH13" s="84"/>
      <c r="BI13" s="94" t="s">
        <v>154</v>
      </c>
      <c r="BJ13" s="95">
        <f>$BT$7</f>
        <v>100</v>
      </c>
      <c r="BK13" s="95">
        <f>$BT$7</f>
        <v>100</v>
      </c>
      <c r="BL13" s="95">
        <f>$BT$7</f>
        <v>100</v>
      </c>
      <c r="BM13" s="95">
        <f>$BT$7</f>
        <v>100</v>
      </c>
      <c r="BN13" s="95">
        <f>$BT$7</f>
        <v>100</v>
      </c>
      <c r="BO13" s="84"/>
      <c r="BP13" s="84"/>
      <c r="BQ13" s="84"/>
      <c r="BR13" s="84"/>
      <c r="BS13" s="84"/>
      <c r="BT13" s="94" t="s">
        <v>154</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155</v>
      </c>
      <c r="C14" s="99"/>
      <c r="D14" s="100"/>
      <c r="E14" s="99"/>
      <c r="F14" s="197" t="s">
        <v>156</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157</v>
      </c>
      <c r="C15" s="196"/>
      <c r="D15" s="100"/>
      <c r="E15" s="97">
        <v>1</v>
      </c>
      <c r="F15" s="196" t="s">
        <v>158</v>
      </c>
      <c r="G15" s="196"/>
      <c r="H15" s="102" t="s">
        <v>159</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160</v>
      </c>
      <c r="AY15" s="103"/>
      <c r="AZ15" s="103"/>
      <c r="BA15" s="103"/>
      <c r="BB15" s="103"/>
      <c r="BC15" s="103"/>
      <c r="BD15" s="100"/>
      <c r="BE15" s="100"/>
      <c r="BF15" s="100"/>
      <c r="BG15" s="100"/>
      <c r="BH15" s="100"/>
      <c r="BI15" s="101" t="s">
        <v>160</v>
      </c>
      <c r="BJ15" s="103"/>
      <c r="BK15" s="103"/>
      <c r="BL15" s="103"/>
      <c r="BM15" s="103"/>
      <c r="BN15" s="103"/>
      <c r="BO15" s="100"/>
      <c r="BP15" s="100"/>
      <c r="BQ15" s="100"/>
      <c r="BR15" s="100"/>
      <c r="BS15" s="100"/>
      <c r="BT15" s="101" t="s">
        <v>160</v>
      </c>
      <c r="BU15" s="103"/>
      <c r="BV15" s="103"/>
      <c r="BW15" s="103"/>
      <c r="BX15" s="103"/>
      <c r="BY15" s="103"/>
      <c r="BZ15" s="100"/>
      <c r="CA15" s="100"/>
      <c r="CB15" s="100"/>
      <c r="CC15" s="100"/>
      <c r="CD15" s="100"/>
      <c r="CE15" s="101" t="s">
        <v>160</v>
      </c>
      <c r="CF15" s="103"/>
      <c r="CG15" s="103"/>
      <c r="CH15" s="103"/>
      <c r="CI15" s="103"/>
      <c r="CJ15" s="103"/>
      <c r="CK15" s="100"/>
      <c r="CL15" s="100"/>
      <c r="CM15" s="100"/>
      <c r="CN15" s="100"/>
      <c r="CO15" s="101" t="s">
        <v>160</v>
      </c>
      <c r="CP15" s="103"/>
      <c r="CQ15" s="103"/>
      <c r="CR15" s="103"/>
      <c r="CS15" s="103"/>
      <c r="CT15" s="103"/>
      <c r="CU15" s="100"/>
      <c r="CV15" s="100"/>
      <c r="CW15" s="100"/>
      <c r="CX15" s="100"/>
      <c r="CY15" s="100"/>
      <c r="CZ15" s="101" t="s">
        <v>160</v>
      </c>
      <c r="DA15" s="103"/>
      <c r="DB15" s="103"/>
      <c r="DC15" s="103"/>
      <c r="DD15" s="103"/>
      <c r="DE15" s="103"/>
      <c r="DF15" s="100"/>
      <c r="DG15" s="100"/>
      <c r="DH15" s="100"/>
      <c r="DI15" s="100"/>
      <c r="DJ15" s="101" t="s">
        <v>160</v>
      </c>
      <c r="DK15" s="103"/>
      <c r="DL15" s="103"/>
      <c r="DM15" s="103"/>
      <c r="DN15" s="103"/>
      <c r="DO15" s="103"/>
      <c r="DP15" s="100"/>
      <c r="DQ15" s="100"/>
      <c r="DR15" s="100"/>
      <c r="DS15" s="100"/>
      <c r="DT15" s="101" t="s">
        <v>160</v>
      </c>
      <c r="DU15" s="103"/>
      <c r="DV15" s="103"/>
      <c r="DW15" s="103"/>
      <c r="DX15" s="103"/>
      <c r="DY15" s="103"/>
      <c r="DZ15" s="100"/>
      <c r="EA15" s="100"/>
      <c r="EB15" s="100"/>
      <c r="EC15" s="100"/>
      <c r="ED15" s="101" t="s">
        <v>160</v>
      </c>
      <c r="EE15" s="103"/>
      <c r="EF15" s="103"/>
      <c r="EG15" s="103"/>
      <c r="EH15" s="103"/>
      <c r="EI15" s="103"/>
      <c r="EJ15" s="100"/>
      <c r="EK15" s="100"/>
      <c r="EL15" s="100"/>
      <c r="EM15" s="100"/>
      <c r="EN15" s="101" t="s">
        <v>160</v>
      </c>
      <c r="EO15" s="103"/>
      <c r="EP15" s="103"/>
      <c r="EQ15" s="103"/>
      <c r="ER15" s="103"/>
      <c r="ES15" s="103"/>
      <c r="ET15" s="100"/>
      <c r="EU15" s="100"/>
      <c r="EV15" s="100"/>
      <c r="EW15" s="100"/>
      <c r="EX15" s="100"/>
      <c r="EY15" s="101" t="s">
        <v>160</v>
      </c>
      <c r="EZ15" s="103"/>
      <c r="FA15" s="103"/>
      <c r="FB15" s="103"/>
      <c r="FC15" s="103"/>
      <c r="FD15" s="103"/>
      <c r="FE15" s="100"/>
      <c r="FF15" s="100"/>
      <c r="FG15" s="100"/>
      <c r="FH15" s="100"/>
      <c r="FI15" s="101" t="s">
        <v>160</v>
      </c>
      <c r="FJ15" s="103"/>
      <c r="FK15" s="103"/>
      <c r="FL15" s="103"/>
      <c r="FM15" s="103"/>
      <c r="FN15" s="103"/>
      <c r="FO15" s="100"/>
      <c r="FP15" s="100"/>
      <c r="FQ15" s="100"/>
      <c r="FR15" s="100"/>
      <c r="FS15" s="101" t="s">
        <v>160</v>
      </c>
      <c r="FT15" s="103"/>
      <c r="FU15" s="103"/>
      <c r="FV15" s="103"/>
      <c r="FW15" s="103"/>
      <c r="FX15" s="103"/>
      <c r="FY15" s="100"/>
      <c r="FZ15" s="100"/>
      <c r="GA15" s="100"/>
      <c r="GB15" s="100"/>
      <c r="GC15" s="101" t="s">
        <v>160</v>
      </c>
      <c r="GD15" s="103"/>
      <c r="GE15" s="103"/>
      <c r="GF15" s="103"/>
      <c r="GG15" s="103"/>
      <c r="GH15" s="103"/>
      <c r="GI15" s="100"/>
      <c r="GJ15" s="100"/>
      <c r="GK15" s="100"/>
      <c r="GL15" s="100"/>
      <c r="GM15" s="101" t="s">
        <v>160</v>
      </c>
      <c r="GN15" s="103"/>
      <c r="GO15" s="103"/>
      <c r="GP15" s="103"/>
      <c r="GQ15" s="103"/>
      <c r="GR15" s="103"/>
      <c r="GS15" s="100"/>
      <c r="GT15" s="100"/>
      <c r="GU15" s="100"/>
      <c r="GV15" s="100"/>
      <c r="GW15" s="100"/>
      <c r="GX15" s="101" t="s">
        <v>160</v>
      </c>
      <c r="GY15" s="103"/>
      <c r="GZ15" s="103"/>
      <c r="HA15" s="103"/>
      <c r="HB15" s="103"/>
      <c r="HC15" s="103"/>
      <c r="HD15" s="100"/>
      <c r="HE15" s="100"/>
      <c r="HF15" s="100"/>
      <c r="HG15" s="100"/>
      <c r="HH15" s="101" t="s">
        <v>160</v>
      </c>
      <c r="HI15" s="103"/>
      <c r="HJ15" s="103"/>
      <c r="HK15" s="103"/>
      <c r="HL15" s="103"/>
      <c r="HM15" s="103"/>
      <c r="HN15" s="100"/>
      <c r="HO15" s="100"/>
      <c r="HP15" s="100"/>
      <c r="HQ15" s="100"/>
      <c r="HR15" s="101" t="s">
        <v>160</v>
      </c>
      <c r="HS15" s="103"/>
      <c r="HT15" s="103"/>
      <c r="HU15" s="103"/>
      <c r="HV15" s="103"/>
      <c r="HW15" s="103"/>
      <c r="HX15" s="100"/>
      <c r="HY15" s="100"/>
      <c r="HZ15" s="100"/>
      <c r="IA15" s="100"/>
      <c r="IB15" s="101" t="s">
        <v>160</v>
      </c>
      <c r="IC15" s="103"/>
      <c r="ID15" s="103"/>
      <c r="IE15" s="103"/>
      <c r="IF15" s="103"/>
      <c r="IG15" s="103"/>
      <c r="IH15" s="100"/>
      <c r="II15" s="100"/>
      <c r="IJ15" s="100"/>
      <c r="IK15" s="100"/>
      <c r="IL15" s="101" t="s">
        <v>160</v>
      </c>
      <c r="IM15" s="103"/>
      <c r="IN15" s="103"/>
      <c r="IO15" s="103"/>
      <c r="IP15" s="103"/>
      <c r="IQ15" s="103"/>
      <c r="IR15" s="100"/>
      <c r="IS15" s="100"/>
      <c r="IT15" s="100"/>
      <c r="IU15" s="100"/>
      <c r="IV15" s="100"/>
      <c r="IW15" s="101" t="s">
        <v>160</v>
      </c>
      <c r="IX15" s="103"/>
      <c r="IY15" s="103"/>
      <c r="IZ15" s="103"/>
      <c r="JA15" s="103"/>
      <c r="JB15" s="103"/>
      <c r="JC15" s="100"/>
      <c r="JD15" s="100"/>
      <c r="JE15" s="100"/>
      <c r="JF15" s="100"/>
      <c r="JG15" s="101" t="s">
        <v>160</v>
      </c>
      <c r="JH15" s="103"/>
      <c r="JI15" s="103"/>
      <c r="JJ15" s="103"/>
      <c r="JK15" s="103"/>
      <c r="JL15" s="103"/>
      <c r="JM15" s="100"/>
      <c r="JN15" s="100"/>
      <c r="JO15" s="100"/>
      <c r="JP15" s="100"/>
      <c r="JQ15" s="101" t="s">
        <v>160</v>
      </c>
      <c r="JR15" s="103"/>
      <c r="JS15" s="103"/>
      <c r="JT15" s="103"/>
      <c r="JU15" s="103"/>
      <c r="JV15" s="103"/>
      <c r="JW15" s="100"/>
      <c r="JX15" s="100"/>
      <c r="JY15" s="100"/>
      <c r="JZ15" s="100"/>
      <c r="KA15" s="101" t="s">
        <v>160</v>
      </c>
      <c r="KB15" s="103"/>
      <c r="KC15" s="103"/>
      <c r="KD15" s="103"/>
      <c r="KE15" s="103"/>
      <c r="KF15" s="103"/>
      <c r="KG15" s="100"/>
      <c r="KH15" s="100"/>
      <c r="KI15" s="100"/>
      <c r="KJ15" s="100"/>
      <c r="KK15" s="101" t="s">
        <v>160</v>
      </c>
      <c r="KL15" s="103"/>
      <c r="KM15" s="103"/>
      <c r="KN15" s="103"/>
      <c r="KO15" s="103"/>
      <c r="KP15" s="103"/>
      <c r="KQ15" s="100"/>
      <c r="KR15" s="100"/>
      <c r="KS15" s="100"/>
      <c r="KT15" s="100"/>
      <c r="KU15" s="100"/>
      <c r="KV15" s="101" t="s">
        <v>160</v>
      </c>
      <c r="KW15" s="103"/>
      <c r="KX15" s="103"/>
      <c r="KY15" s="103"/>
      <c r="KZ15" s="103"/>
      <c r="LA15" s="103"/>
      <c r="LB15" s="100"/>
      <c r="LC15" s="100"/>
      <c r="LD15" s="100"/>
      <c r="LE15" s="100"/>
      <c r="LF15" s="101" t="s">
        <v>160</v>
      </c>
      <c r="LG15" s="103"/>
      <c r="LH15" s="103"/>
      <c r="LI15" s="103"/>
      <c r="LJ15" s="103"/>
      <c r="LK15" s="103"/>
      <c r="LL15" s="100"/>
      <c r="LM15" s="100"/>
      <c r="LN15" s="100"/>
      <c r="LO15" s="100"/>
      <c r="LP15" s="101" t="s">
        <v>160</v>
      </c>
      <c r="LQ15" s="103"/>
      <c r="LR15" s="103"/>
      <c r="LS15" s="103"/>
      <c r="LT15" s="103"/>
      <c r="LU15" s="103"/>
      <c r="LV15" s="100"/>
      <c r="LW15" s="100"/>
      <c r="LX15" s="100"/>
      <c r="LY15" s="100"/>
      <c r="LZ15" s="101" t="s">
        <v>160</v>
      </c>
      <c r="MA15" s="103"/>
      <c r="MB15" s="103"/>
      <c r="MC15" s="103"/>
      <c r="MD15" s="103"/>
      <c r="ME15" s="103"/>
      <c r="MF15" s="100"/>
      <c r="MG15" s="100"/>
      <c r="MH15" s="100"/>
      <c r="MI15" s="100"/>
      <c r="MJ15" s="101" t="s">
        <v>160</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161</v>
      </c>
      <c r="C16" s="196"/>
      <c r="D16" s="100"/>
      <c r="E16" s="97">
        <f>E15+1</f>
        <v>2</v>
      </c>
      <c r="F16" s="196" t="s">
        <v>162</v>
      </c>
      <c r="G16" s="196"/>
      <c r="H16" s="102" t="s">
        <v>163</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164</v>
      </c>
      <c r="C17" s="196"/>
      <c r="D17" s="100"/>
      <c r="E17" s="97">
        <f t="shared" ref="E17" si="8">E16+1</f>
        <v>3</v>
      </c>
      <c r="F17" s="196" t="s">
        <v>165</v>
      </c>
      <c r="G17" s="196"/>
      <c r="H17" s="102" t="s">
        <v>166</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167</v>
      </c>
      <c r="AY17" s="106">
        <f>IF(AY7="-",NA(),AY7)</f>
        <v>1103.5999999999999</v>
      </c>
      <c r="AZ17" s="106">
        <f t="shared" ref="AZ17:BC17" si="9">IF(AZ7="-",NA(),AZ7)</f>
        <v>683.1</v>
      </c>
      <c r="BA17" s="106">
        <f t="shared" si="9"/>
        <v>705.4</v>
      </c>
      <c r="BB17" s="106">
        <f t="shared" si="9"/>
        <v>380.8</v>
      </c>
      <c r="BC17" s="106">
        <f t="shared" si="9"/>
        <v>452.9</v>
      </c>
      <c r="BD17" s="100"/>
      <c r="BE17" s="100"/>
      <c r="BF17" s="100"/>
      <c r="BG17" s="100"/>
      <c r="BH17" s="100"/>
      <c r="BI17" s="105" t="s">
        <v>168</v>
      </c>
      <c r="BJ17" s="106">
        <f>IF(BJ7="-",NA(),BJ7)</f>
        <v>1103.5999999999999</v>
      </c>
      <c r="BK17" s="106">
        <f t="shared" ref="BK17:BN17" si="10">IF(BK7="-",NA(),BK7)</f>
        <v>615.6</v>
      </c>
      <c r="BL17" s="106">
        <f t="shared" si="10"/>
        <v>705.3</v>
      </c>
      <c r="BM17" s="106">
        <f t="shared" si="10"/>
        <v>380.7</v>
      </c>
      <c r="BN17" s="106">
        <f t="shared" si="10"/>
        <v>451.2</v>
      </c>
      <c r="BO17" s="100"/>
      <c r="BP17" s="100"/>
      <c r="BQ17" s="100"/>
      <c r="BR17" s="100"/>
      <c r="BS17" s="100"/>
      <c r="BT17" s="105" t="s">
        <v>167</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168</v>
      </c>
      <c r="CF17" s="106">
        <f>IF(CF7="-",NA(),CF7)</f>
        <v>3326.5</v>
      </c>
      <c r="CG17" s="106">
        <f t="shared" ref="CG17:CJ17" si="12">IF(CG7="-",NA(),CG7)</f>
        <v>6303.2</v>
      </c>
      <c r="CH17" s="106">
        <f t="shared" si="12"/>
        <v>5208.3</v>
      </c>
      <c r="CI17" s="106">
        <f t="shared" si="12"/>
        <v>9645.9</v>
      </c>
      <c r="CJ17" s="106">
        <f t="shared" si="12"/>
        <v>8140.3</v>
      </c>
      <c r="CK17" s="100"/>
      <c r="CL17" s="100"/>
      <c r="CM17" s="100"/>
      <c r="CN17" s="100"/>
      <c r="CO17" s="105" t="s">
        <v>168</v>
      </c>
      <c r="CP17" s="107">
        <f>IF(CP7="-",NA(),CP7)</f>
        <v>8179</v>
      </c>
      <c r="CQ17" s="107">
        <f t="shared" ref="CQ17:CT17" si="13">IF(CQ7="-",NA(),CQ7)</f>
        <v>15033</v>
      </c>
      <c r="CR17" s="107">
        <f t="shared" si="13"/>
        <v>17562</v>
      </c>
      <c r="CS17" s="107">
        <f t="shared" si="13"/>
        <v>13921</v>
      </c>
      <c r="CT17" s="107">
        <f t="shared" si="13"/>
        <v>14535</v>
      </c>
      <c r="CU17" s="100"/>
      <c r="CV17" s="100"/>
      <c r="CW17" s="100"/>
      <c r="CX17" s="100"/>
      <c r="CY17" s="100"/>
      <c r="CZ17" s="105" t="s">
        <v>167</v>
      </c>
      <c r="DA17" s="106">
        <f>IF(DA7="-",NA(),DA7)</f>
        <v>25.4</v>
      </c>
      <c r="DB17" s="106">
        <f t="shared" ref="DB17:DE17" si="14">IF(DB7="-",NA(),DB7)</f>
        <v>42.3</v>
      </c>
      <c r="DC17" s="106">
        <f t="shared" si="14"/>
        <v>57.8</v>
      </c>
      <c r="DD17" s="106">
        <f t="shared" si="14"/>
        <v>53.3</v>
      </c>
      <c r="DE17" s="106">
        <f t="shared" si="14"/>
        <v>52.5</v>
      </c>
      <c r="DF17" s="100"/>
      <c r="DG17" s="100"/>
      <c r="DH17" s="100"/>
      <c r="DI17" s="100"/>
      <c r="DJ17" s="105" t="s">
        <v>167</v>
      </c>
      <c r="DK17" s="106">
        <f>IF(DK7="-",NA(),DK7)</f>
        <v>0</v>
      </c>
      <c r="DL17" s="106">
        <f t="shared" ref="DL17:DO17" si="15">IF(DL7="-",NA(),DL7)</f>
        <v>0</v>
      </c>
      <c r="DM17" s="106">
        <f t="shared" si="15"/>
        <v>0</v>
      </c>
      <c r="DN17" s="106">
        <f t="shared" si="15"/>
        <v>0</v>
      </c>
      <c r="DO17" s="106">
        <f t="shared" si="15"/>
        <v>0</v>
      </c>
      <c r="DP17" s="100"/>
      <c r="DQ17" s="100"/>
      <c r="DR17" s="100"/>
      <c r="DS17" s="100"/>
      <c r="DT17" s="105" t="s">
        <v>167</v>
      </c>
      <c r="DU17" s="106">
        <f>IF(DU7="-",NA(),DU7)</f>
        <v>0</v>
      </c>
      <c r="DV17" s="106">
        <f t="shared" ref="DV17:DY17" si="16">IF(DV7="-",NA(),DV7)</f>
        <v>0</v>
      </c>
      <c r="DW17" s="106">
        <f t="shared" si="16"/>
        <v>0</v>
      </c>
      <c r="DX17" s="106">
        <f t="shared" si="16"/>
        <v>0</v>
      </c>
      <c r="DY17" s="106">
        <f t="shared" si="16"/>
        <v>0</v>
      </c>
      <c r="DZ17" s="100"/>
      <c r="EA17" s="100"/>
      <c r="EB17" s="100"/>
      <c r="EC17" s="100"/>
      <c r="ED17" s="105" t="s">
        <v>167</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167</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167</v>
      </c>
      <c r="EZ17" s="106">
        <f>IF(EZ7="-",NA(),EZ7)</f>
        <v>25.4</v>
      </c>
      <c r="FA17" s="106">
        <f t="shared" ref="FA17:FD17" si="19">IF(FA7="-",NA(),FA7)</f>
        <v>42.3</v>
      </c>
      <c r="FB17" s="106">
        <f t="shared" si="19"/>
        <v>57.8</v>
      </c>
      <c r="FC17" s="106">
        <f t="shared" si="19"/>
        <v>53.3</v>
      </c>
      <c r="FD17" s="106">
        <f t="shared" si="19"/>
        <v>52.5</v>
      </c>
      <c r="FE17" s="100"/>
      <c r="FF17" s="100"/>
      <c r="FG17" s="100"/>
      <c r="FH17" s="100"/>
      <c r="FI17" s="105" t="s">
        <v>167</v>
      </c>
      <c r="FJ17" s="106">
        <f>IF(FJ7="-",NA(),FJ7)</f>
        <v>0</v>
      </c>
      <c r="FK17" s="106">
        <f t="shared" ref="FK17:FN17" si="20">IF(FK7="-",NA(),FK7)</f>
        <v>0</v>
      </c>
      <c r="FL17" s="106">
        <f t="shared" si="20"/>
        <v>0</v>
      </c>
      <c r="FM17" s="106">
        <f t="shared" si="20"/>
        <v>0</v>
      </c>
      <c r="FN17" s="106">
        <f t="shared" si="20"/>
        <v>0</v>
      </c>
      <c r="FO17" s="100"/>
      <c r="FP17" s="100"/>
      <c r="FQ17" s="100"/>
      <c r="FR17" s="100"/>
      <c r="FS17" s="105" t="s">
        <v>167</v>
      </c>
      <c r="FT17" s="106">
        <f>IF(FT7="-",NA(),FT7)</f>
        <v>0</v>
      </c>
      <c r="FU17" s="106">
        <f t="shared" ref="FU17:FX17" si="21">IF(FU7="-",NA(),FU7)</f>
        <v>0</v>
      </c>
      <c r="FV17" s="106">
        <f t="shared" si="21"/>
        <v>0</v>
      </c>
      <c r="FW17" s="106">
        <f t="shared" si="21"/>
        <v>0</v>
      </c>
      <c r="FX17" s="106">
        <f t="shared" si="21"/>
        <v>0</v>
      </c>
      <c r="FY17" s="100"/>
      <c r="FZ17" s="100"/>
      <c r="GA17" s="100"/>
      <c r="GB17" s="100"/>
      <c r="GC17" s="105" t="s">
        <v>168</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167</v>
      </c>
      <c r="GN17" s="106">
        <f>IF(GN7="-",NA(),GN7)</f>
        <v>100</v>
      </c>
      <c r="GO17" s="106">
        <f t="shared" ref="GO17:GR17" si="23">IF(GO7="-",NA(),GO7)</f>
        <v>100</v>
      </c>
      <c r="GP17" s="106">
        <f t="shared" si="23"/>
        <v>100</v>
      </c>
      <c r="GQ17" s="106">
        <f t="shared" si="23"/>
        <v>100</v>
      </c>
      <c r="GR17" s="106">
        <f t="shared" si="23"/>
        <v>100</v>
      </c>
      <c r="GS17" s="100"/>
      <c r="GT17" s="100"/>
      <c r="GU17" s="100"/>
      <c r="GV17" s="100"/>
      <c r="GW17" s="100"/>
      <c r="GX17" s="105" t="s">
        <v>168</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167</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167</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167</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169</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167</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167</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168</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168</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169</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169</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167</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167</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167</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168</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170</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171</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171</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171</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171</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171</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171</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172</v>
      </c>
      <c r="DK18" s="106">
        <f>IF(DP7="-",NA(),DP7)</f>
        <v>14.6</v>
      </c>
      <c r="DL18" s="106">
        <f t="shared" ref="DL18:DO18" si="45">IF(DQ7="-",NA(),DQ7)</f>
        <v>17.5</v>
      </c>
      <c r="DM18" s="106">
        <f t="shared" si="45"/>
        <v>14.4</v>
      </c>
      <c r="DN18" s="106">
        <f t="shared" si="45"/>
        <v>11.8</v>
      </c>
      <c r="DO18" s="106">
        <f t="shared" si="45"/>
        <v>14.2</v>
      </c>
      <c r="DP18" s="100"/>
      <c r="DQ18" s="100"/>
      <c r="DR18" s="100"/>
      <c r="DS18" s="100"/>
      <c r="DT18" s="105" t="s">
        <v>171</v>
      </c>
      <c r="DU18" s="106">
        <f>IF(DZ7="-",NA(),DZ7)</f>
        <v>109.9</v>
      </c>
      <c r="DV18" s="106">
        <f t="shared" ref="DV18:DY18" si="46">IF(EA7="-",NA(),EA7)</f>
        <v>107.3</v>
      </c>
      <c r="DW18" s="106">
        <f t="shared" si="46"/>
        <v>104.1</v>
      </c>
      <c r="DX18" s="106">
        <f t="shared" si="46"/>
        <v>136</v>
      </c>
      <c r="DY18" s="106">
        <f t="shared" si="46"/>
        <v>133.5</v>
      </c>
      <c r="DZ18" s="100"/>
      <c r="EA18" s="100"/>
      <c r="EB18" s="100"/>
      <c r="EC18" s="100"/>
      <c r="ED18" s="105" t="s">
        <v>171</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171</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171</v>
      </c>
      <c r="EZ18" s="106">
        <f>IF(OR(NOT($EZ$8),FE7="-"),NA(),FE7)</f>
        <v>56.1</v>
      </c>
      <c r="FA18" s="106">
        <f>IF(OR(NOT($EZ$8),FF7="-"),NA(),FF7)</f>
        <v>61.8</v>
      </c>
      <c r="FB18" s="106">
        <f>IF(OR(NOT($EZ$8),FG7="-"),NA(),FG7)</f>
        <v>61.6</v>
      </c>
      <c r="FC18" s="106">
        <f>IF(OR(NOT($EZ$8),FH7="-"),NA(),FH7)</f>
        <v>57.7</v>
      </c>
      <c r="FD18" s="106">
        <f>IF(OR(NOT($EZ$8),FI7="-"),NA(),FI7)</f>
        <v>57.6</v>
      </c>
      <c r="FE18" s="100"/>
      <c r="FF18" s="100"/>
      <c r="FG18" s="100"/>
      <c r="FH18" s="100"/>
      <c r="FI18" s="105" t="s">
        <v>171</v>
      </c>
      <c r="FJ18" s="106">
        <f>IF(OR(NOT($FJ$8),FO7="-"),NA(),FO7)</f>
        <v>16.7</v>
      </c>
      <c r="FK18" s="106">
        <f>IF(OR(NOT($FJ$8),FP7="-"),NA(),FP7)</f>
        <v>8.6999999999999993</v>
      </c>
      <c r="FL18" s="106">
        <f>IF(OR(NOT($FJ$8),FQ7="-"),NA(),FQ7)</f>
        <v>6.4</v>
      </c>
      <c r="FM18" s="106">
        <f>IF(OR(NOT($FJ$8),FR7="-"),NA(),FR7)</f>
        <v>5.4</v>
      </c>
      <c r="FN18" s="106">
        <f>IF(OR(NOT($FJ$8),FS7="-"),NA(),FS7)</f>
        <v>8.6999999999999993</v>
      </c>
      <c r="FO18" s="100"/>
      <c r="FP18" s="100"/>
      <c r="FQ18" s="100"/>
      <c r="FR18" s="100"/>
      <c r="FS18" s="105" t="s">
        <v>171</v>
      </c>
      <c r="FT18" s="106">
        <f>IF(OR(NOT($FT$8),FY7="-"),NA(),FY7)</f>
        <v>333.7</v>
      </c>
      <c r="FU18" s="106">
        <f>IF(OR(NOT($FT$8),FZ7="-"),NA(),FZ7)</f>
        <v>351.4</v>
      </c>
      <c r="FV18" s="106">
        <f>IF(OR(NOT($FT$8),GA7="-"),NA(),GA7)</f>
        <v>390.3</v>
      </c>
      <c r="FW18" s="106">
        <f>IF(OR(NOT($FT$8),GB7="-"),NA(),GB7)</f>
        <v>394.9</v>
      </c>
      <c r="FX18" s="106">
        <f>IF(OR(NOT($FT$8),GC7="-"),NA(),GC7)</f>
        <v>375</v>
      </c>
      <c r="FY18" s="100"/>
      <c r="FZ18" s="100"/>
      <c r="GA18" s="100"/>
      <c r="GB18" s="100"/>
      <c r="GC18" s="105" t="s">
        <v>172</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171</v>
      </c>
      <c r="GN18" s="106">
        <f>IF(OR(NOT($GN$8),GS7="-"),NA(),GS7)</f>
        <v>58.4</v>
      </c>
      <c r="GO18" s="106">
        <f>IF(OR(NOT($GN$8),GT7="-"),NA(),GT7)</f>
        <v>80.599999999999994</v>
      </c>
      <c r="GP18" s="106">
        <f>IF(OR(NOT($GN$8),GU7="-"),NA(),GU7)</f>
        <v>85.6</v>
      </c>
      <c r="GQ18" s="106">
        <f>IF(OR(NOT($GN$8),GV7="-"),NA(),GV7)</f>
        <v>92</v>
      </c>
      <c r="GR18" s="106">
        <f>IF(OR(NOT($GN$8),GW7="-"),NA(),GW7)</f>
        <v>94.7</v>
      </c>
      <c r="GS18" s="100"/>
      <c r="GT18" s="100"/>
      <c r="GU18" s="100"/>
      <c r="GV18" s="100"/>
      <c r="GW18" s="100"/>
      <c r="GX18" s="105" t="s">
        <v>171</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171</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171</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171</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173</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171</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171</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171</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171</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172</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171</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171</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171</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171</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171</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174</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154</v>
      </c>
      <c r="AY19" s="106">
        <f>$BI$7</f>
        <v>100</v>
      </c>
      <c r="AZ19" s="106">
        <f t="shared" ref="AZ19:BC19" si="49">$BI$7</f>
        <v>100</v>
      </c>
      <c r="BA19" s="106">
        <f t="shared" si="49"/>
        <v>100</v>
      </c>
      <c r="BB19" s="106">
        <f t="shared" si="49"/>
        <v>100</v>
      </c>
      <c r="BC19" s="106">
        <f t="shared" si="49"/>
        <v>100</v>
      </c>
      <c r="BD19" s="100"/>
      <c r="BE19" s="100"/>
      <c r="BF19" s="100"/>
      <c r="BG19" s="100"/>
      <c r="BH19" s="100"/>
      <c r="BI19" s="108" t="s">
        <v>154</v>
      </c>
      <c r="BJ19" s="106">
        <f>$BT$7</f>
        <v>100</v>
      </c>
      <c r="BK19" s="106">
        <f>$BT$7</f>
        <v>100</v>
      </c>
      <c r="BL19" s="106">
        <f>$BT$7</f>
        <v>100</v>
      </c>
      <c r="BM19" s="106">
        <f>$BT$7</f>
        <v>100</v>
      </c>
      <c r="BN19" s="106">
        <f>$BT$7</f>
        <v>100</v>
      </c>
      <c r="BO19" s="100"/>
      <c r="BP19" s="100"/>
      <c r="BQ19" s="100"/>
      <c r="BR19" s="100"/>
      <c r="BS19" s="100"/>
      <c r="BT19" s="108" t="s">
        <v>154</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175</v>
      </c>
      <c r="C20" s="196"/>
      <c r="D20" s="100"/>
    </row>
    <row r="21" spans="1:374" x14ac:dyDescent="0.15">
      <c r="A21" s="97">
        <f t="shared" si="7"/>
        <v>7</v>
      </c>
      <c r="B21" s="196" t="s">
        <v>176</v>
      </c>
      <c r="C21" s="196"/>
      <c r="D21" s="100"/>
    </row>
    <row r="22" spans="1:374" x14ac:dyDescent="0.15">
      <c r="A22" s="97">
        <f t="shared" si="7"/>
        <v>8</v>
      </c>
      <c r="B22" s="196" t="s">
        <v>177</v>
      </c>
      <c r="C22" s="196"/>
      <c r="D22" s="100"/>
      <c r="E22" s="198" t="s">
        <v>178</v>
      </c>
      <c r="F22" s="199"/>
      <c r="G22" s="199"/>
      <c r="H22" s="199"/>
      <c r="I22" s="200"/>
    </row>
    <row r="23" spans="1:374" x14ac:dyDescent="0.15">
      <c r="A23" s="97">
        <f t="shared" si="7"/>
        <v>9</v>
      </c>
      <c r="B23" s="196" t="s">
        <v>179</v>
      </c>
      <c r="C23" s="196"/>
      <c r="D23" s="100"/>
      <c r="E23" s="201"/>
      <c r="F23" s="202"/>
      <c r="G23" s="202"/>
      <c r="H23" s="202"/>
      <c r="I23" s="203"/>
    </row>
    <row r="24" spans="1:374" x14ac:dyDescent="0.15">
      <c r="A24" s="97">
        <f t="shared" si="7"/>
        <v>10</v>
      </c>
      <c r="B24" s="196" t="s">
        <v>180</v>
      </c>
      <c r="C24" s="196"/>
      <c r="D24" s="100"/>
      <c r="E24" s="201"/>
      <c r="F24" s="202"/>
      <c r="G24" s="202"/>
      <c r="H24" s="202"/>
      <c r="I24" s="203"/>
    </row>
    <row r="25" spans="1:374" x14ac:dyDescent="0.15">
      <c r="A25" s="97">
        <f t="shared" si="7"/>
        <v>11</v>
      </c>
      <c r="B25" s="196" t="s">
        <v>181</v>
      </c>
      <c r="C25" s="196"/>
      <c r="D25" s="100"/>
      <c r="E25" s="201"/>
      <c r="F25" s="202"/>
      <c r="G25" s="202"/>
      <c r="H25" s="202"/>
      <c r="I25" s="203"/>
    </row>
    <row r="26" spans="1:374" x14ac:dyDescent="0.15">
      <c r="A26" s="97">
        <f t="shared" si="7"/>
        <v>12</v>
      </c>
      <c r="B26" s="196" t="s">
        <v>182</v>
      </c>
      <c r="C26" s="196"/>
      <c r="D26" s="100"/>
      <c r="E26" s="201"/>
      <c r="F26" s="202"/>
      <c r="G26" s="202"/>
      <c r="H26" s="202"/>
      <c r="I26" s="203"/>
    </row>
    <row r="27" spans="1:374" x14ac:dyDescent="0.15">
      <c r="A27" s="97">
        <f t="shared" si="7"/>
        <v>13</v>
      </c>
      <c r="B27" s="196" t="s">
        <v>183</v>
      </c>
      <c r="C27" s="196"/>
      <c r="D27" s="100"/>
      <c r="E27" s="201"/>
      <c r="F27" s="202"/>
      <c r="G27" s="202"/>
      <c r="H27" s="202"/>
      <c r="I27" s="203"/>
    </row>
    <row r="28" spans="1:374" x14ac:dyDescent="0.15">
      <c r="A28" s="97">
        <f t="shared" si="7"/>
        <v>14</v>
      </c>
      <c r="B28" s="196" t="s">
        <v>184</v>
      </c>
      <c r="C28" s="196"/>
      <c r="D28" s="100"/>
      <c r="E28" s="201"/>
      <c r="F28" s="202"/>
      <c r="G28" s="202"/>
      <c r="H28" s="202"/>
      <c r="I28" s="203"/>
    </row>
    <row r="29" spans="1:374" x14ac:dyDescent="0.15">
      <c r="A29" s="97">
        <f t="shared" si="7"/>
        <v>15</v>
      </c>
      <c r="B29" s="196" t="s">
        <v>185</v>
      </c>
      <c r="C29" s="196"/>
      <c r="D29" s="100"/>
      <c r="E29" s="201"/>
      <c r="F29" s="202"/>
      <c r="G29" s="202"/>
      <c r="H29" s="202"/>
      <c r="I29" s="203"/>
    </row>
    <row r="30" spans="1:374" x14ac:dyDescent="0.15">
      <c r="A30" s="97">
        <f t="shared" si="7"/>
        <v>16</v>
      </c>
      <c r="B30" s="196" t="s">
        <v>186</v>
      </c>
      <c r="C30" s="196"/>
      <c r="D30" s="100"/>
      <c r="E30" s="201"/>
      <c r="F30" s="202"/>
      <c r="G30" s="202"/>
      <c r="H30" s="202"/>
      <c r="I30" s="203"/>
    </row>
    <row r="31" spans="1:374" x14ac:dyDescent="0.15">
      <c r="A31" s="97">
        <f t="shared" si="7"/>
        <v>17</v>
      </c>
      <c r="B31" s="196" t="s">
        <v>187</v>
      </c>
      <c r="C31" s="196"/>
      <c r="D31" s="100"/>
      <c r="E31" s="201"/>
      <c r="F31" s="202"/>
      <c r="G31" s="202"/>
      <c r="H31" s="202"/>
      <c r="I31" s="203"/>
    </row>
    <row r="32" spans="1:374" x14ac:dyDescent="0.15">
      <c r="A32" s="97">
        <f t="shared" si="7"/>
        <v>18</v>
      </c>
      <c r="B32" s="196" t="s">
        <v>188</v>
      </c>
      <c r="C32" s="196"/>
      <c r="D32" s="100"/>
      <c r="E32" s="201"/>
      <c r="F32" s="202"/>
      <c r="G32" s="202"/>
      <c r="H32" s="202"/>
      <c r="I32" s="203"/>
    </row>
    <row r="33" spans="1:16" x14ac:dyDescent="0.15">
      <c r="A33" s="97">
        <f t="shared" si="7"/>
        <v>19</v>
      </c>
      <c r="B33" s="196" t="s">
        <v>189</v>
      </c>
      <c r="C33" s="196"/>
      <c r="D33" s="100"/>
      <c r="E33" s="201"/>
      <c r="F33" s="202"/>
      <c r="G33" s="202"/>
      <c r="H33" s="202"/>
      <c r="I33" s="203"/>
    </row>
    <row r="34" spans="1:16" x14ac:dyDescent="0.15">
      <c r="A34" s="97">
        <f t="shared" si="7"/>
        <v>20</v>
      </c>
      <c r="B34" s="196" t="s">
        <v>190</v>
      </c>
      <c r="C34" s="196"/>
      <c r="D34" s="100"/>
      <c r="E34" s="201"/>
      <c r="F34" s="202"/>
      <c r="G34" s="202"/>
      <c r="H34" s="202"/>
      <c r="I34" s="203"/>
    </row>
    <row r="35" spans="1:16" ht="25.5" customHeight="1" x14ac:dyDescent="0.15">
      <c r="E35" s="204"/>
      <c r="F35" s="205"/>
      <c r="G35" s="205"/>
      <c r="H35" s="205"/>
      <c r="I35" s="206"/>
    </row>
    <row r="36" spans="1:16" x14ac:dyDescent="0.15">
      <c r="A36" t="s">
        <v>191</v>
      </c>
      <c r="B36" t="s">
        <v>192</v>
      </c>
    </row>
    <row r="37" spans="1:16" x14ac:dyDescent="0.15">
      <c r="A37" t="s">
        <v>193</v>
      </c>
      <c r="B37" t="s">
        <v>194</v>
      </c>
      <c r="L37" s="198" t="s">
        <v>178</v>
      </c>
      <c r="M37" s="199"/>
      <c r="N37" s="199"/>
      <c r="O37" s="199"/>
      <c r="P37" s="200"/>
    </row>
    <row r="38" spans="1:16" x14ac:dyDescent="0.15">
      <c r="A38" t="s">
        <v>195</v>
      </c>
      <c r="B38" t="s">
        <v>196</v>
      </c>
      <c r="L38" s="201"/>
      <c r="M38" s="202"/>
      <c r="N38" s="202"/>
      <c r="O38" s="202"/>
      <c r="P38" s="203"/>
    </row>
    <row r="39" spans="1:16" x14ac:dyDescent="0.15">
      <c r="A39" t="s">
        <v>197</v>
      </c>
      <c r="B39" t="s">
        <v>198</v>
      </c>
      <c r="L39" s="201"/>
      <c r="M39" s="202"/>
      <c r="N39" s="202"/>
      <c r="O39" s="202"/>
      <c r="P39" s="203"/>
    </row>
    <row r="40" spans="1:16" x14ac:dyDescent="0.15">
      <c r="A40" t="s">
        <v>199</v>
      </c>
      <c r="B40" t="s">
        <v>200</v>
      </c>
      <c r="L40" s="201"/>
      <c r="M40" s="202"/>
      <c r="N40" s="202"/>
      <c r="O40" s="202"/>
      <c r="P40" s="203"/>
    </row>
    <row r="41" spans="1:16" x14ac:dyDescent="0.15">
      <c r="A41" t="s">
        <v>201</v>
      </c>
      <c r="B41" t="s">
        <v>202</v>
      </c>
      <c r="L41" s="201"/>
      <c r="M41" s="202"/>
      <c r="N41" s="202"/>
      <c r="O41" s="202"/>
      <c r="P41" s="203"/>
    </row>
    <row r="42" spans="1:16" x14ac:dyDescent="0.15">
      <c r="A42" t="s">
        <v>203</v>
      </c>
      <c r="B42" t="s">
        <v>204</v>
      </c>
      <c r="L42" s="201"/>
      <c r="M42" s="202"/>
      <c r="N42" s="202"/>
      <c r="O42" s="202"/>
      <c r="P42" s="203"/>
    </row>
    <row r="43" spans="1:16" x14ac:dyDescent="0.15">
      <c r="A43" t="s">
        <v>205</v>
      </c>
      <c r="B43" t="s">
        <v>206</v>
      </c>
      <c r="L43" s="201"/>
      <c r="M43" s="202"/>
      <c r="N43" s="202"/>
      <c r="O43" s="202"/>
      <c r="P43" s="203"/>
    </row>
    <row r="44" spans="1:16" x14ac:dyDescent="0.15">
      <c r="A44" t="s">
        <v>207</v>
      </c>
      <c r="B44" t="s">
        <v>208</v>
      </c>
      <c r="L44" s="201"/>
      <c r="M44" s="202"/>
      <c r="N44" s="202"/>
      <c r="O44" s="202"/>
      <c r="P44" s="203"/>
    </row>
    <row r="45" spans="1:16" x14ac:dyDescent="0.15">
      <c r="A45" t="s">
        <v>209</v>
      </c>
      <c r="B45" t="s">
        <v>210</v>
      </c>
      <c r="L45" s="201"/>
      <c r="M45" s="202"/>
      <c r="N45" s="202"/>
      <c r="O45" s="202"/>
      <c r="P45" s="203"/>
    </row>
    <row r="46" spans="1:16" x14ac:dyDescent="0.15">
      <c r="A46" t="s">
        <v>211</v>
      </c>
      <c r="B46" t="s">
        <v>212</v>
      </c>
      <c r="L46" s="201"/>
      <c r="M46" s="202"/>
      <c r="N46" s="202"/>
      <c r="O46" s="202"/>
      <c r="P46" s="203"/>
    </row>
    <row r="47" spans="1:16" x14ac:dyDescent="0.15">
      <c r="A47" t="s">
        <v>213</v>
      </c>
      <c r="B47" t="s">
        <v>214</v>
      </c>
      <c r="L47" s="201"/>
      <c r="M47" s="202"/>
      <c r="N47" s="202"/>
      <c r="O47" s="202"/>
      <c r="P47" s="203"/>
    </row>
    <row r="48" spans="1:16" x14ac:dyDescent="0.15">
      <c r="A48" t="s">
        <v>215</v>
      </c>
      <c r="B48" t="s">
        <v>216</v>
      </c>
      <c r="L48" s="201"/>
      <c r="M48" s="202"/>
      <c r="N48" s="202"/>
      <c r="O48" s="202"/>
      <c r="P48" s="203"/>
    </row>
    <row r="49" spans="1:16" x14ac:dyDescent="0.15">
      <c r="A49" t="s">
        <v>217</v>
      </c>
      <c r="B49" t="s">
        <v>218</v>
      </c>
      <c r="L49" s="201"/>
      <c r="M49" s="202"/>
      <c r="N49" s="202"/>
      <c r="O49" s="202"/>
      <c r="P49" s="203"/>
    </row>
    <row r="50" spans="1:16" ht="26.25" customHeight="1" x14ac:dyDescent="0.15">
      <c r="A50" t="s">
        <v>219</v>
      </c>
      <c r="B50" t="s">
        <v>220</v>
      </c>
      <c r="L50" s="204"/>
      <c r="M50" s="205"/>
      <c r="N50" s="205"/>
      <c r="O50" s="205"/>
      <c r="P50" s="206"/>
    </row>
    <row r="51" spans="1:16" x14ac:dyDescent="0.15">
      <c r="A51" t="s">
        <v>221</v>
      </c>
      <c r="B51" t="s">
        <v>222</v>
      </c>
    </row>
    <row r="52" spans="1:16" x14ac:dyDescent="0.15">
      <c r="A52" t="s">
        <v>223</v>
      </c>
      <c r="B52" t="s">
        <v>224</v>
      </c>
    </row>
    <row r="53" spans="1:16" x14ac:dyDescent="0.15">
      <c r="A53" t="s">
        <v>225</v>
      </c>
      <c r="B53" t="s">
        <v>226</v>
      </c>
    </row>
    <row r="54" spans="1:16" x14ac:dyDescent="0.15">
      <c r="A54" t="s">
        <v>227</v>
      </c>
      <c r="B54" t="s">
        <v>228</v>
      </c>
    </row>
    <row r="55" spans="1:16" x14ac:dyDescent="0.15">
      <c r="A55" t="s">
        <v>229</v>
      </c>
      <c r="B55" t="s">
        <v>230</v>
      </c>
    </row>
    <row r="56" spans="1:16" x14ac:dyDescent="0.15">
      <c r="A56" t="s">
        <v>231</v>
      </c>
      <c r="B56" t="s">
        <v>232</v>
      </c>
    </row>
    <row r="57" spans="1:16" x14ac:dyDescent="0.15">
      <c r="A57" t="s">
        <v>233</v>
      </c>
      <c r="B57" t="s">
        <v>234</v>
      </c>
    </row>
    <row r="58" spans="1:16" x14ac:dyDescent="0.15">
      <c r="A58" t="s">
        <v>235</v>
      </c>
      <c r="B58" t="s">
        <v>236</v>
      </c>
    </row>
    <row r="59" spans="1:16" x14ac:dyDescent="0.15">
      <c r="A59" t="s">
        <v>237</v>
      </c>
      <c r="B59" t="s">
        <v>238</v>
      </c>
    </row>
    <row r="60" spans="1:16" x14ac:dyDescent="0.15">
      <c r="A60" t="s">
        <v>239</v>
      </c>
      <c r="B60" t="s">
        <v>240</v>
      </c>
    </row>
    <row r="61" spans="1:16" x14ac:dyDescent="0.15">
      <c r="A61" t="s">
        <v>241</v>
      </c>
      <c r="B61" t="s">
        <v>242</v>
      </c>
    </row>
    <row r="62" spans="1:16" x14ac:dyDescent="0.15">
      <c r="A62" t="s">
        <v>243</v>
      </c>
      <c r="B62" t="s">
        <v>244</v>
      </c>
    </row>
    <row r="63" spans="1:16" x14ac:dyDescent="0.15">
      <c r="A63" t="s">
        <v>245</v>
      </c>
      <c r="B63" t="s">
        <v>246</v>
      </c>
    </row>
    <row r="64" spans="1:16" x14ac:dyDescent="0.15">
      <c r="A64" t="s">
        <v>247</v>
      </c>
      <c r="B64" t="s">
        <v>248</v>
      </c>
    </row>
    <row r="65" spans="1:2" x14ac:dyDescent="0.15">
      <c r="A65" t="s">
        <v>249</v>
      </c>
      <c r="B65" t="s">
        <v>250</v>
      </c>
    </row>
    <row r="66" spans="1:2" x14ac:dyDescent="0.15">
      <c r="A66" t="s">
        <v>251</v>
      </c>
      <c r="B66" t="s">
        <v>252</v>
      </c>
    </row>
    <row r="67" spans="1:2" x14ac:dyDescent="0.15">
      <c r="A67" t="s">
        <v>253</v>
      </c>
      <c r="B67" t="s">
        <v>252</v>
      </c>
    </row>
    <row r="68" spans="1:2" x14ac:dyDescent="0.15">
      <c r="A68" t="s">
        <v>254</v>
      </c>
      <c r="B68" t="s">
        <v>252</v>
      </c>
    </row>
    <row r="69" spans="1:2" x14ac:dyDescent="0.15">
      <c r="A69" t="s">
        <v>255</v>
      </c>
      <c r="B69" t="s">
        <v>252</v>
      </c>
    </row>
    <row r="70" spans="1:2" x14ac:dyDescent="0.15">
      <c r="A70" t="s">
        <v>256</v>
      </c>
      <c r="B70" t="s">
        <v>252</v>
      </c>
    </row>
    <row r="71" spans="1:2" x14ac:dyDescent="0.15">
      <c r="A71" t="s">
        <v>257</v>
      </c>
      <c r="B71" t="s">
        <v>252</v>
      </c>
    </row>
    <row r="72" spans="1:2" x14ac:dyDescent="0.15">
      <c r="A72" t="s">
        <v>258</v>
      </c>
      <c r="B72" t="s">
        <v>252</v>
      </c>
    </row>
    <row r="73" spans="1:2" x14ac:dyDescent="0.15">
      <c r="A73" t="s">
        <v>259</v>
      </c>
      <c r="B73" t="s">
        <v>252</v>
      </c>
    </row>
    <row r="74" spans="1:2" x14ac:dyDescent="0.15">
      <c r="A74" t="s">
        <v>260</v>
      </c>
      <c r="B74" t="s">
        <v>252</v>
      </c>
    </row>
    <row r="75" spans="1:2" x14ac:dyDescent="0.15">
      <c r="A75" t="s">
        <v>261</v>
      </c>
      <c r="B75" t="s">
        <v>252</v>
      </c>
    </row>
    <row r="76" spans="1:2" x14ac:dyDescent="0.15">
      <c r="A76" t="s">
        <v>262</v>
      </c>
      <c r="B76" t="s">
        <v>252</v>
      </c>
    </row>
    <row r="77" spans="1:2" x14ac:dyDescent="0.15">
      <c r="A77" t="s">
        <v>263</v>
      </c>
      <c r="B77" t="s">
        <v>252</v>
      </c>
    </row>
    <row r="78" spans="1:2" x14ac:dyDescent="0.15">
      <c r="A78" t="s">
        <v>264</v>
      </c>
      <c r="B78" t="s">
        <v>252</v>
      </c>
    </row>
    <row r="79" spans="1:2" x14ac:dyDescent="0.15">
      <c r="A79" t="s">
        <v>265</v>
      </c>
      <c r="B79" t="s">
        <v>252</v>
      </c>
    </row>
    <row r="80" spans="1:2" x14ac:dyDescent="0.15">
      <c r="A80" t="s">
        <v>266</v>
      </c>
      <c r="B80" t="s">
        <v>252</v>
      </c>
    </row>
    <row r="81" spans="1:2" x14ac:dyDescent="0.15">
      <c r="A81" t="s">
        <v>267</v>
      </c>
      <c r="B81" t="s">
        <v>252</v>
      </c>
    </row>
    <row r="82" spans="1:2" x14ac:dyDescent="0.15">
      <c r="A82" t="s">
        <v>268</v>
      </c>
      <c r="B82" t="s">
        <v>252</v>
      </c>
    </row>
    <row r="83" spans="1:2" x14ac:dyDescent="0.15">
      <c r="A83" t="s">
        <v>269</v>
      </c>
      <c r="B83" t="s">
        <v>252</v>
      </c>
    </row>
    <row r="84" spans="1:2" x14ac:dyDescent="0.15">
      <c r="A84" t="s">
        <v>270</v>
      </c>
      <c r="B84" t="s">
        <v>252</v>
      </c>
    </row>
    <row r="85" spans="1:2" x14ac:dyDescent="0.15">
      <c r="A85" t="s">
        <v>271</v>
      </c>
      <c r="B85" t="s">
        <v>252</v>
      </c>
    </row>
    <row r="86" spans="1:2" x14ac:dyDescent="0.15">
      <c r="A86" t="s">
        <v>272</v>
      </c>
      <c r="B86" t="s">
        <v>273</v>
      </c>
    </row>
    <row r="87" spans="1:2" x14ac:dyDescent="0.15">
      <c r="A87" t="s">
        <v>274</v>
      </c>
      <c r="B87" t="s">
        <v>273</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2020-03-04T04:46:25Z</cp:lastPrinted>
  <dcterms:created xsi:type="dcterms:W3CDTF">2019-12-05T07:49:38Z</dcterms:created>
  <dcterms:modified xsi:type="dcterms:W3CDTF">2020-03-04T04:46:34Z</dcterms:modified>
  <cp:category/>
</cp:coreProperties>
</file>