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2_北栄町\"/>
    </mc:Choice>
  </mc:AlternateContent>
  <workbookProtection workbookAlgorithmName="SHA-512" workbookHashValue="7T+G1zvVBv0lCJIhF5BnJ0WnkIEn79p+KT/XdfLZLJ6yOLZ00zAdxpaMBPtiLGvEIplsTl8Gt8+y4quCQCDBkw==" workbookSaltValue="xXYjQp6bLXP2o8NHlBQ0C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E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O10" i="5"/>
  <c r="JA10" i="5"/>
  <c r="HL10" i="5"/>
  <c r="FW10" i="5"/>
  <c r="EH10" i="5"/>
  <c r="CS10" i="5"/>
  <c r="BB10" i="5"/>
  <c r="KE10" i="5"/>
  <c r="IP10" i="5"/>
  <c r="HB10" i="5"/>
  <c r="FM10" i="5"/>
  <c r="DX10" i="5"/>
  <c r="CI10" i="5"/>
  <c r="LT10" i="5"/>
  <c r="LJ10" i="5"/>
  <c r="JU10" i="5"/>
  <c r="IF10" i="5"/>
  <c r="GQ10" i="5"/>
  <c r="FC10" i="5"/>
  <c r="DN10" i="5"/>
  <c r="BX10" i="5"/>
  <c r="KZ10" i="5"/>
  <c r="JK10" i="5"/>
  <c r="HV10" i="5"/>
  <c r="GG10" i="5"/>
  <c r="ER10" i="5"/>
  <c r="DD10" i="5"/>
  <c r="BM10" i="5"/>
  <c r="L11" i="4"/>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J11" i="4"/>
  <c r="MC10" i="5"/>
  <c r="LS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KW10" i="5"/>
  <c r="JH10" i="5"/>
  <c r="HS10" i="5"/>
  <c r="GD10" i="5"/>
  <c r="EO10" i="5"/>
  <c r="DA10" i="5"/>
  <c r="BJ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H11" i="4"/>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<sst xmlns="http://schemas.openxmlformats.org/spreadsheetml/2006/main" count="989" uniqueCount="271">
  <si>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</si>
  <si>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</si>
  <si>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</si>
  <si>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</si>
  <si>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</si>
  <si>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</si>
  <si>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</si>
  <si>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</si>
  <si>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</si>
  <si>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</si>
  <si>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</si>
  <si>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</si>
  <si>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</si>
  <si>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</si>
  <si>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</si>
  <si>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</si>
  <si>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</si>
  <si>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</si>
  <si>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</si>
  <si>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</si>
  <si>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</si>
  <si>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</si>
  <si>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</si>
  <si>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</si>
  <si>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</si>
  <si>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</si>
  <si>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</si>
  <si>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</si>
  <si>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</si>
  <si>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</si>
  <si>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</si>
  <si>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</si>
  <si>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</si>
  <si>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</si>
  <si>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</si>
  <si>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</si>
  <si>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</si>
  <si>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</si>
  <si>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</si>
  <si>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</si>
  <si>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</si>
  <si>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</si>
  <si>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</si>
  <si>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</si>
  <si>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</si>
  <si>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</si>
  <si>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</si>
  <si>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</si>
  <si>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</si>
  <si>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</si>
  <si>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</si>
  <si>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</si>
  <si>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</si>
  <si>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</si>
  <si>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</si>
  <si>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</si>
  <si>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</si>
  <si>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</si>
  <si>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</si>
  <si>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</si>
  <si>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</si>
  <si>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</si>
  <si>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</si>
  <si>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</si>
  <si>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</si>
  <si>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</si>
  <si>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</si>
  <si>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</si>
  <si>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</si>
  <si>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</si>
  <si>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</si>
  <si>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</si>
  <si>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</si>
  <si>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</si>
  <si>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</si>
  <si>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</si>
  <si>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</si>
  <si>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</si>
  <si>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</si>
  <si>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</si>
  <si>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</si>
  <si>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</si>
  <si>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</si>
  <si>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</si>
  <si>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</si>
  <si>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</si>
  <si>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</si>
  <si>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</si>
  <si>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</si>
  <si>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</si>
  <si>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</si>
  <si>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</si>
  <si>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</si>
  <si>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</si>
  <si>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</si>
  <si>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</si>
  <si>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</si>
  <si>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</si>
  <si>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</si>
  <si>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</si>
  <si>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</si>
  <si>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</si>
  <si>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</si>
  <si>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</si>
  <si>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</si>
  <si>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</si>
  <si>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</si>
  <si>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</si>
  <si>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</si>
  <si>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</si>
  <si>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</si>
  <si>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</si>
  <si>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</si>
  <si>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</si>
  <si>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</si>
  <si>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</si>
  <si>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313726</t>
  </si>
  <si>
    <t>47</t>
  </si>
  <si>
    <t>04</t>
  </si>
  <si>
    <t>0</t>
  </si>
  <si>
    <t>000</t>
  </si>
  <si>
    <t>鳥取県　北栄町</t>
  </si>
  <si>
    <t>法非適用</t>
  </si>
  <si>
    <t>電気事業</t>
  </si>
  <si>
    <t>非設置</t>
  </si>
  <si>
    <t>該当数値なし</t>
  </si>
  <si>
    <t>-</t>
  </si>
  <si>
    <t>令和8年3月31日　北条砂丘風力発電所</t>
  </si>
  <si>
    <t>無</t>
  </si>
  <si>
    <t>中国電力㈱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</si>
  <si>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</si>
  <si>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</si>
  <si>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</si>
  <si>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</si>
  <si>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</si>
  <si>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</si>
  <si>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</si>
  <si>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</si>
  <si>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</si>
  <si>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</si>
  <si>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</si>
  <si>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</si>
  <si>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</si>
  <si>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</si>
  <si>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</si>
  <si>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</si>
  <si>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</si>
  <si>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</si>
  <si>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</si>
  <si>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</si>
  <si>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</si>
  <si>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</si>
  <si>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</si>
  <si>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</si>
  <si>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</si>
  <si>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</si>
  <si>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</si>
  <si>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</si>
  <si>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</si>
  <si>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</si>
  <si>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</si>
  <si>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</si>
  <si>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</si>
  <si>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</si>
  <si>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</si>
  <si>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</si>
  <si>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</si>
  <si>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</si>
  <si>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</si>
  <si>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</si>
  <si>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</si>
  <si>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</si>
  <si>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</si>
  <si>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</si>
  <si>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</si>
  <si>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</si>
  <si>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</si>
  <si>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</si>
  <si>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</si>
  <si>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</si>
  <si>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</si>
  <si>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</si>
  <si>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</si>
  <si>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</si>
  <si>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</si>
  <si>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</si>
  <si>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</si>
  <si>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</si>
  <si>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</si>
  <si>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</si>
  <si>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</si>
  <si>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</si>
  <si>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</si>
  <si>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</si>
  <si>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</si>
  <si>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</si>
  <si>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</si>
  <si>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</si>
  <si>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</si>
  <si>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</si>
  <si>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</si>
  <si>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</si>
  <si>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</si>
  <si>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</si>
  <si>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</si>
  <si>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</si>
  <si>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</si>
  <si>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</si>
  <si>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</si>
  <si>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</si>
  <si>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</si>
  <si>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</si>
  <si>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</si>
  <si>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</si>
  <si>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</si>
  <si>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</si>
  <si>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</si>
  <si>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</si>
  <si>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</si>
  <si>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</si>
  <si>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</si>
  <si>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</si>
  <si>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</si>
  <si>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</si>
  <si>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</si>
  <si>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</si>
  <si>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</si>
  <si>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</si>
  <si>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</si>
  <si>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</si>
  <si>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</si>
  <si>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</si>
  <si>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</si>
  <si>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</si>
  <si>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</si>
  <si>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</si>
  <si>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</si>
  <si>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</si>
  <si>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</si>
  <si>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</si>
  <si>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</si>
  <si>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</si>
  <si>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</si>
  <si>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</si>
  <si>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</si>
  <si>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</si>
  <si>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</si>
  <si>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</si>
  <si>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</si>
  <si>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</si>
  <si>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</si>
  <si>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</si>
  <si>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</si>
  <si>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</si>
  <si>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</si>
  <si>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</si>
  <si>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</si>
  <si>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</si>
  <si>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</si>
  <si>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</si>
  <si>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</si>
  <si>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</si>
  <si>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</si>
  <si>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</si>
  <si>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</si>
  <si>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</si>
  <si>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</si>
  <si>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電気事業により生じた利益は、事業運営の健全化のために積み立てている。
また、利益の一部を一般会計に繰り出し、環境施策等に活用している。
今後も事業運営に必要な財源を確保しつつ、住民の福祉の向上に努める。
基金の積立て　1,318千円
一般会計への繰出し　目的：環境施策等　150,000千円
次年度繰越　86,687千円    
</t>
    <rPh sb="58" eb="59">
      <t>トウ</t>
    </rPh>
    <phoneticPr fontId="5"/>
  </si>
  <si>
    <t>　風力発電においては、風況によって発電電力量が大きく変動するため、発電電力量及び料金収入が各指標に与える影響が大きい。
　平成30年度は風況の影響により、前年度と比べ電力量収入が減少した。一方で、大型繰越事業が前年度に終了したことから、営業費用が減少し、収益的収支比率及び営業収支比率は改善した。
　平成31年度から公営企業法の適用を受けることから、住民の福祉向上に活用している一般会計への繰り出しを3ヵ年分（2018年度分～2020年度分）行うこととしたため、基金の積立額が減少した。
　収益的収支比率が前年を除いて100％以上で推移しており、安定した運営ができていると考えられる。</t>
    <rPh sb="61" eb="63">
      <t>ヘイセイ</t>
    </rPh>
    <rPh sb="65" eb="67">
      <t>ネンド</t>
    </rPh>
    <rPh sb="68" eb="69">
      <t>フウ</t>
    </rPh>
    <rPh sb="69" eb="70">
      <t>キョウ</t>
    </rPh>
    <rPh sb="71" eb="73">
      <t>エイキョウ</t>
    </rPh>
    <rPh sb="77" eb="80">
      <t>ゼンネンド</t>
    </rPh>
    <rPh sb="81" eb="82">
      <t>クラ</t>
    </rPh>
    <rPh sb="83" eb="85">
      <t>デンリョク</t>
    </rPh>
    <rPh sb="85" eb="86">
      <t>リョウ</t>
    </rPh>
    <rPh sb="86" eb="88">
      <t>シュウニュウ</t>
    </rPh>
    <rPh sb="89" eb="91">
      <t>ゲンショウ</t>
    </rPh>
    <rPh sb="94" eb="96">
      <t>イッポウ</t>
    </rPh>
    <rPh sb="98" eb="100">
      <t>オオガタ</t>
    </rPh>
    <rPh sb="100" eb="102">
      <t>クリコシ</t>
    </rPh>
    <rPh sb="102" eb="104">
      <t>ジギョウ</t>
    </rPh>
    <rPh sb="105" eb="108">
      <t>ゼンネンド</t>
    </rPh>
    <rPh sb="109" eb="111">
      <t>シュウリョウ</t>
    </rPh>
    <rPh sb="118" eb="120">
      <t>エイギョウ</t>
    </rPh>
    <rPh sb="120" eb="122">
      <t>ヒヨウ</t>
    </rPh>
    <rPh sb="123" eb="125">
      <t>ゲンショウ</t>
    </rPh>
    <rPh sb="143" eb="145">
      <t>カイゼン</t>
    </rPh>
    <rPh sb="150" eb="152">
      <t>ヘイセイ</t>
    </rPh>
    <rPh sb="154" eb="156">
      <t>ネンド</t>
    </rPh>
    <rPh sb="158" eb="160">
      <t>コウエイ</t>
    </rPh>
    <rPh sb="160" eb="162">
      <t>キギョウ</t>
    </rPh>
    <rPh sb="162" eb="163">
      <t>ホウ</t>
    </rPh>
    <rPh sb="164" eb="166">
      <t>テキヨウ</t>
    </rPh>
    <rPh sb="167" eb="168">
      <t>ウ</t>
    </rPh>
    <rPh sb="175" eb="177">
      <t>ジュウミン</t>
    </rPh>
    <rPh sb="178" eb="180">
      <t>フクシ</t>
    </rPh>
    <rPh sb="180" eb="182">
      <t>コウジョウ</t>
    </rPh>
    <rPh sb="183" eb="185">
      <t>カツヨウ</t>
    </rPh>
    <rPh sb="189" eb="191">
      <t>イッパン</t>
    </rPh>
    <rPh sb="191" eb="193">
      <t>カイケイ</t>
    </rPh>
    <rPh sb="195" eb="196">
      <t>ク</t>
    </rPh>
    <rPh sb="197" eb="198">
      <t>ダ</t>
    </rPh>
    <rPh sb="202" eb="203">
      <t>ネン</t>
    </rPh>
    <rPh sb="209" eb="212">
      <t>ネンドブン</t>
    </rPh>
    <rPh sb="217" eb="220">
      <t>ネンドブン</t>
    </rPh>
    <rPh sb="221" eb="222">
      <t>オコナ</t>
    </rPh>
    <rPh sb="231" eb="233">
      <t>キキン</t>
    </rPh>
    <rPh sb="234" eb="236">
      <t>ツミタテ</t>
    </rPh>
    <rPh sb="236" eb="237">
      <t>ガク</t>
    </rPh>
    <rPh sb="238" eb="240">
      <t>ゲンショウ</t>
    </rPh>
    <rPh sb="253" eb="255">
      <t>ゼンネン</t>
    </rPh>
    <rPh sb="256" eb="257">
      <t>ノゾ</t>
    </rPh>
    <phoneticPr fontId="5"/>
  </si>
  <si>
    <t>　設備利用率及び修繕費比率は、全国平均とおおむね同程度であり、順調に稼動している。
　企業債については、平成30年9月で償還が完了した。</t>
    <rPh sb="6" eb="7">
      <t>オヨ</t>
    </rPh>
    <phoneticPr fontId="5"/>
  </si>
  <si>
    <t>　全体的に安定した経営を行っていると考えるが、施設の老朽化に伴い、修繕費の増加や稼働率の低下による収益の悪化が懸念される。
　そのため、予防保全に重点的に取り組み、安定した経営を行う必要がある。
　また、FIT調達期間終了時には、施設の耐用年数も経過することから、それまでに施設の更新・廃止など施設のあり方を検討するとともに、必要となる費用の積み立てを着実に行う。
　令和2年度までには経営戦略を策定し、効率的な管理及び更なる経営の健全化に取り組んでいく。</t>
    <rPh sb="185" eb="18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</si>
</sst>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103.1</c:v>
                </c:pt>
                <c:pt idx="1">
                  <c:v>104.8</c:v>
                </c:pt>
                <c:pt idx="2">
                  <c:v>136.80000000000001</c:v>
                </c:pt>
                <c:pt idx="3">
                  <c:v>95.8</c:v>
                </c:pt>
                <c:pt idx="4">
                  <c:v>111.6</c:v>
                </c:pt>
              </c:numCache>
            </c:numRef>
          </c:val>
          <c:extLst xmlns:c16r2="http://schemas.microsoft.com/office/drawing/2015/06/chart">
            <c:ext xmlns:c16="http://schemas.microsoft.com/office/drawing/2014/chart" uri="{C3380CC4-5D6E-409C-BE32-E72D297353CC}">
              <c16:uniqueId val="{00000000-6540-4E07-8B7C-0162C954ED9C}"/>
            </c:ext>
          </c:extLst>
        </c:ser>
        <c:dLbls>
          <c:showLegendKey val="0"/>
          <c:showVal val="0"/>
          <c:showCatName val="0"/>
          <c:showSerName val="0"/>
          <c:showPercent val="0"/>
          <c:showBubbleSize val="0"/>
        </c:dLbls>
        <c:gapWidth val="180"/>
        <c:overlap val="-90"/>
        <c:axId val="328040456"/>
        <c:axId val="3280400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6540-4E07-8B7C-0162C954ED9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540-4E07-8B7C-0162C954ED9C}"/>
            </c:ext>
          </c:extLst>
        </c:ser>
        <c:dLbls>
          <c:showLegendKey val="0"/>
          <c:showVal val="0"/>
          <c:showCatName val="0"/>
          <c:showSerName val="0"/>
          <c:showPercent val="0"/>
          <c:showBubbleSize val="0"/>
        </c:dLbls>
        <c:marker val="1"/>
        <c:smooth val="0"/>
        <c:axId val="328040456"/>
        <c:axId val="328040064"/>
      </c:lineChart>
      <c:catAx>
        <c:axId val="328040456"/>
        <c:scaling>
          <c:orientation val="minMax"/>
        </c:scaling>
        <c:delete val="0"/>
        <c:axPos val="b"/>
        <c:numFmt formatCode="ge" sourceLinked="1"/>
        <c:majorTickMark val="none"/>
        <c:minorTickMark val="none"/>
        <c:tickLblPos val="none"/>
        <c:crossAx val="328040064"/>
        <c:crosses val="autoZero"/>
        <c:auto val="0"/>
        <c:lblAlgn val="ctr"/>
        <c:lblOffset val="100"/>
        <c:noMultiLvlLbl val="1"/>
      </c:catAx>
      <c:valAx>
        <c:axId val="32804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040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322.3</c:v>
                </c:pt>
                <c:pt idx="1">
                  <c:v>217.5</c:v>
                </c:pt>
                <c:pt idx="2">
                  <c:v>291.39999999999998</c:v>
                </c:pt>
                <c:pt idx="3">
                  <c:v>141.30000000000001</c:v>
                </c:pt>
                <c:pt idx="4">
                  <c:v>246.1</c:v>
                </c:pt>
              </c:numCache>
            </c:numRef>
          </c:val>
          <c:extLst xmlns:c16r2="http://schemas.microsoft.com/office/drawing/2015/06/chart">
            <c:ext xmlns:c16="http://schemas.microsoft.com/office/drawing/2014/chart" uri="{C3380CC4-5D6E-409C-BE32-E72D297353CC}">
              <c16:uniqueId val="{00000000-BC40-46B5-8AA9-9C726BA3F64D}"/>
            </c:ext>
          </c:extLst>
        </c:ser>
        <c:dLbls>
          <c:showLegendKey val="0"/>
          <c:showVal val="0"/>
          <c:showCatName val="0"/>
          <c:showSerName val="0"/>
          <c:showPercent val="0"/>
          <c:showBubbleSize val="0"/>
        </c:dLbls>
        <c:gapWidth val="180"/>
        <c:overlap val="-90"/>
        <c:axId val="328038496"/>
        <c:axId val="3280388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BC40-46B5-8AA9-9C726BA3F64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C40-46B5-8AA9-9C726BA3F64D}"/>
            </c:ext>
          </c:extLst>
        </c:ser>
        <c:dLbls>
          <c:showLegendKey val="0"/>
          <c:showVal val="0"/>
          <c:showCatName val="0"/>
          <c:showSerName val="0"/>
          <c:showPercent val="0"/>
          <c:showBubbleSize val="0"/>
        </c:dLbls>
        <c:marker val="1"/>
        <c:smooth val="0"/>
        <c:axId val="328038496"/>
        <c:axId val="328038888"/>
      </c:lineChart>
      <c:catAx>
        <c:axId val="328038496"/>
        <c:scaling>
          <c:orientation val="minMax"/>
        </c:scaling>
        <c:delete val="0"/>
        <c:axPos val="b"/>
        <c:numFmt formatCode="ge" sourceLinked="1"/>
        <c:majorTickMark val="none"/>
        <c:minorTickMark val="none"/>
        <c:tickLblPos val="none"/>
        <c:crossAx val="328038888"/>
        <c:crosses val="autoZero"/>
        <c:auto val="0"/>
        <c:lblAlgn val="ctr"/>
        <c:lblOffset val="100"/>
        <c:noMultiLvlLbl val="1"/>
      </c:catAx>
      <c:valAx>
        <c:axId val="32803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03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6-4854-8E62-796BFB93EA9B}"/>
            </c:ext>
          </c:extLst>
        </c:ser>
        <c:dLbls>
          <c:showLegendKey val="0"/>
          <c:showVal val="0"/>
          <c:showCatName val="0"/>
          <c:showSerName val="0"/>
          <c:showPercent val="0"/>
          <c:showBubbleSize val="0"/>
        </c:dLbls>
        <c:gapWidth val="180"/>
        <c:overlap val="-90"/>
        <c:axId val="328040848"/>
        <c:axId val="3280412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6-4854-8E62-796BFB93EA9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876-4854-8E62-796BFB93EA9B}"/>
            </c:ext>
          </c:extLst>
        </c:ser>
        <c:dLbls>
          <c:showLegendKey val="0"/>
          <c:showVal val="0"/>
          <c:showCatName val="0"/>
          <c:showSerName val="0"/>
          <c:showPercent val="0"/>
          <c:showBubbleSize val="0"/>
        </c:dLbls>
        <c:marker val="1"/>
        <c:smooth val="0"/>
        <c:axId val="328040848"/>
        <c:axId val="328041240"/>
      </c:lineChart>
      <c:catAx>
        <c:axId val="328040848"/>
        <c:scaling>
          <c:orientation val="minMax"/>
        </c:scaling>
        <c:delete val="0"/>
        <c:axPos val="b"/>
        <c:numFmt formatCode="ge" sourceLinked="1"/>
        <c:majorTickMark val="none"/>
        <c:minorTickMark val="none"/>
        <c:tickLblPos val="none"/>
        <c:crossAx val="328041240"/>
        <c:crosses val="autoZero"/>
        <c:auto val="0"/>
        <c:lblAlgn val="ctr"/>
        <c:lblOffset val="100"/>
        <c:noMultiLvlLbl val="1"/>
      </c:catAx>
      <c:valAx>
        <c:axId val="32804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04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21440</c:v>
                </c:pt>
                <c:pt idx="1">
                  <c:v>21175.1</c:v>
                </c:pt>
                <c:pt idx="2">
                  <c:v>16214.1</c:v>
                </c:pt>
                <c:pt idx="3">
                  <c:v>25522.3</c:v>
                </c:pt>
                <c:pt idx="4">
                  <c:v>20073.099999999999</c:v>
                </c:pt>
              </c:numCache>
            </c:numRef>
          </c:val>
          <c:extLst xmlns:c16r2="http://schemas.microsoft.com/office/drawing/2015/06/chart">
            <c:ext xmlns:c16="http://schemas.microsoft.com/office/drawing/2014/chart" uri="{C3380CC4-5D6E-409C-BE32-E72D297353CC}">
              <c16:uniqueId val="{00000000-26E9-4CB7-AB4C-B83F6B43D5BE}"/>
            </c:ext>
          </c:extLst>
        </c:ser>
        <c:dLbls>
          <c:showLegendKey val="0"/>
          <c:showVal val="0"/>
          <c:showCatName val="0"/>
          <c:showSerName val="0"/>
          <c:showPercent val="0"/>
          <c:showBubbleSize val="0"/>
        </c:dLbls>
        <c:gapWidth val="180"/>
        <c:overlap val="-90"/>
        <c:axId val="328035752"/>
        <c:axId val="3280369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26E9-4CB7-AB4C-B83F6B43D5BE}"/>
            </c:ext>
          </c:extLst>
        </c:ser>
        <c:dLbls>
          <c:showLegendKey val="0"/>
          <c:showVal val="0"/>
          <c:showCatName val="0"/>
          <c:showSerName val="0"/>
          <c:showPercent val="0"/>
          <c:showBubbleSize val="0"/>
        </c:dLbls>
        <c:marker val="1"/>
        <c:smooth val="0"/>
        <c:axId val="328035752"/>
        <c:axId val="328036928"/>
      </c:lineChart>
      <c:catAx>
        <c:axId val="328035752"/>
        <c:scaling>
          <c:orientation val="minMax"/>
        </c:scaling>
        <c:delete val="0"/>
        <c:axPos val="b"/>
        <c:numFmt formatCode="ge" sourceLinked="1"/>
        <c:majorTickMark val="none"/>
        <c:minorTickMark val="none"/>
        <c:tickLblPos val="none"/>
        <c:crossAx val="328036928"/>
        <c:crosses val="autoZero"/>
        <c:auto val="0"/>
        <c:lblAlgn val="ctr"/>
        <c:lblOffset val="100"/>
        <c:noMultiLvlLbl val="1"/>
      </c:catAx>
      <c:valAx>
        <c:axId val="3280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035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288853</c:v>
                </c:pt>
                <c:pt idx="1">
                  <c:v>179769</c:v>
                </c:pt>
                <c:pt idx="2">
                  <c:v>279696</c:v>
                </c:pt>
                <c:pt idx="3">
                  <c:v>132616</c:v>
                </c:pt>
                <c:pt idx="4">
                  <c:v>104901</c:v>
                </c:pt>
              </c:numCache>
            </c:numRef>
          </c:val>
          <c:extLst xmlns:c16r2="http://schemas.microsoft.com/office/drawing/2015/06/chart">
            <c:ext xmlns:c16="http://schemas.microsoft.com/office/drawing/2014/chart" uri="{C3380CC4-5D6E-409C-BE32-E72D297353CC}">
              <c16:uniqueId val="{00000000-481E-4D01-A0FC-C00E0502A846}"/>
            </c:ext>
          </c:extLst>
        </c:ser>
        <c:dLbls>
          <c:showLegendKey val="0"/>
          <c:showVal val="0"/>
          <c:showCatName val="0"/>
          <c:showSerName val="0"/>
          <c:showPercent val="0"/>
          <c:showBubbleSize val="0"/>
        </c:dLbls>
        <c:gapWidth val="180"/>
        <c:overlap val="-90"/>
        <c:axId val="328731704"/>
        <c:axId val="32872974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481E-4D01-A0FC-C00E0502A846}"/>
            </c:ext>
          </c:extLst>
        </c:ser>
        <c:dLbls>
          <c:showLegendKey val="0"/>
          <c:showVal val="0"/>
          <c:showCatName val="0"/>
          <c:showSerName val="0"/>
          <c:showPercent val="0"/>
          <c:showBubbleSize val="0"/>
        </c:dLbls>
        <c:marker val="1"/>
        <c:smooth val="0"/>
        <c:axId val="328731704"/>
        <c:axId val="328729744"/>
      </c:lineChart>
      <c:catAx>
        <c:axId val="328731704"/>
        <c:scaling>
          <c:orientation val="minMax"/>
        </c:scaling>
        <c:delete val="0"/>
        <c:axPos val="b"/>
        <c:numFmt formatCode="ge" sourceLinked="1"/>
        <c:majorTickMark val="none"/>
        <c:minorTickMark val="none"/>
        <c:tickLblPos val="none"/>
        <c:crossAx val="328729744"/>
        <c:crosses val="autoZero"/>
        <c:auto val="0"/>
        <c:lblAlgn val="ctr"/>
        <c:lblOffset val="100"/>
        <c:noMultiLvlLbl val="1"/>
      </c:catAx>
      <c:valAx>
        <c:axId val="32872974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1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18.8</c:v>
                </c:pt>
                <c:pt idx="1">
                  <c:v>16.2</c:v>
                </c:pt>
                <c:pt idx="2">
                  <c:v>17.600000000000001</c:v>
                </c:pt>
                <c:pt idx="3">
                  <c:v>17.600000000000001</c:v>
                </c:pt>
                <c:pt idx="4">
                  <c:v>16.100000000000001</c:v>
                </c:pt>
              </c:numCache>
            </c:numRef>
          </c:val>
          <c:extLst xmlns:c16r2="http://schemas.microsoft.com/office/drawing/2015/06/chart">
            <c:ext xmlns:c16="http://schemas.microsoft.com/office/drawing/2014/chart" uri="{C3380CC4-5D6E-409C-BE32-E72D297353CC}">
              <c16:uniqueId val="{00000000-C504-4300-8289-2D34DA3678D2}"/>
            </c:ext>
          </c:extLst>
        </c:ser>
        <c:dLbls>
          <c:showLegendKey val="0"/>
          <c:showVal val="0"/>
          <c:showCatName val="0"/>
          <c:showSerName val="0"/>
          <c:showPercent val="0"/>
          <c:showBubbleSize val="0"/>
        </c:dLbls>
        <c:gapWidth val="180"/>
        <c:overlap val="-90"/>
        <c:axId val="328730528"/>
        <c:axId val="32873013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C504-4300-8289-2D34DA3678D2}"/>
            </c:ext>
          </c:extLst>
        </c:ser>
        <c:dLbls>
          <c:showLegendKey val="0"/>
          <c:showVal val="0"/>
          <c:showCatName val="0"/>
          <c:showSerName val="0"/>
          <c:showPercent val="0"/>
          <c:showBubbleSize val="0"/>
        </c:dLbls>
        <c:marker val="1"/>
        <c:smooth val="0"/>
        <c:axId val="328730528"/>
        <c:axId val="328730136"/>
      </c:lineChart>
      <c:catAx>
        <c:axId val="328730528"/>
        <c:scaling>
          <c:orientation val="minMax"/>
        </c:scaling>
        <c:delete val="0"/>
        <c:axPos val="b"/>
        <c:numFmt formatCode="ge" sourceLinked="1"/>
        <c:majorTickMark val="none"/>
        <c:minorTickMark val="none"/>
        <c:tickLblPos val="none"/>
        <c:crossAx val="328730136"/>
        <c:crosses val="autoZero"/>
        <c:auto val="0"/>
        <c:lblAlgn val="ctr"/>
        <c:lblOffset val="100"/>
        <c:noMultiLvlLbl val="1"/>
      </c:catAx>
      <c:valAx>
        <c:axId val="328730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40.200000000000003</c:v>
                </c:pt>
                <c:pt idx="1">
                  <c:v>47</c:v>
                </c:pt>
                <c:pt idx="2">
                  <c:v>51.3</c:v>
                </c:pt>
                <c:pt idx="3">
                  <c:v>48.5</c:v>
                </c:pt>
                <c:pt idx="4">
                  <c:v>48.5</c:v>
                </c:pt>
              </c:numCache>
            </c:numRef>
          </c:val>
          <c:extLst xmlns:c16r2="http://schemas.microsoft.com/office/drawing/2015/06/chart">
            <c:ext xmlns:c16="http://schemas.microsoft.com/office/drawing/2014/chart" uri="{C3380CC4-5D6E-409C-BE32-E72D297353CC}">
              <c16:uniqueId val="{00000000-70AD-406A-854B-B14EAC4C7731}"/>
            </c:ext>
          </c:extLst>
        </c:ser>
        <c:dLbls>
          <c:showLegendKey val="0"/>
          <c:showVal val="0"/>
          <c:showCatName val="0"/>
          <c:showSerName val="0"/>
          <c:showPercent val="0"/>
          <c:showBubbleSize val="0"/>
        </c:dLbls>
        <c:gapWidth val="180"/>
        <c:overlap val="-90"/>
        <c:axId val="328730920"/>
        <c:axId val="3287336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70AD-406A-854B-B14EAC4C7731}"/>
            </c:ext>
          </c:extLst>
        </c:ser>
        <c:dLbls>
          <c:showLegendKey val="0"/>
          <c:showVal val="0"/>
          <c:showCatName val="0"/>
          <c:showSerName val="0"/>
          <c:showPercent val="0"/>
          <c:showBubbleSize val="0"/>
        </c:dLbls>
        <c:marker val="1"/>
        <c:smooth val="0"/>
        <c:axId val="328730920"/>
        <c:axId val="328733664"/>
      </c:lineChart>
      <c:catAx>
        <c:axId val="328730920"/>
        <c:scaling>
          <c:orientation val="minMax"/>
        </c:scaling>
        <c:delete val="0"/>
        <c:axPos val="b"/>
        <c:numFmt formatCode="ge" sourceLinked="1"/>
        <c:majorTickMark val="none"/>
        <c:minorTickMark val="none"/>
        <c:tickLblPos val="none"/>
        <c:crossAx val="328733664"/>
        <c:crosses val="autoZero"/>
        <c:auto val="0"/>
        <c:lblAlgn val="ctr"/>
        <c:lblOffset val="100"/>
        <c:noMultiLvlLbl val="1"/>
      </c:catAx>
      <c:valAx>
        <c:axId val="32873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0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106.5</c:v>
                </c:pt>
                <c:pt idx="1">
                  <c:v>86.8</c:v>
                </c:pt>
                <c:pt idx="2">
                  <c:v>46.6</c:v>
                </c:pt>
                <c:pt idx="3">
                  <c:v>13.1</c:v>
                </c:pt>
                <c:pt idx="4">
                  <c:v>0</c:v>
                </c:pt>
              </c:numCache>
            </c:numRef>
          </c:val>
          <c:extLst xmlns:c16r2="http://schemas.microsoft.com/office/drawing/2015/06/chart">
            <c:ext xmlns:c16="http://schemas.microsoft.com/office/drawing/2014/chart" uri="{C3380CC4-5D6E-409C-BE32-E72D297353CC}">
              <c16:uniqueId val="{00000000-D9F3-4CFA-8767-4E55FE3337A4}"/>
            </c:ext>
          </c:extLst>
        </c:ser>
        <c:dLbls>
          <c:showLegendKey val="0"/>
          <c:showVal val="0"/>
          <c:showCatName val="0"/>
          <c:showSerName val="0"/>
          <c:showPercent val="0"/>
          <c:showBubbleSize val="0"/>
        </c:dLbls>
        <c:gapWidth val="180"/>
        <c:overlap val="-90"/>
        <c:axId val="328732096"/>
        <c:axId val="32873288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D9F3-4CFA-8767-4E55FE3337A4}"/>
            </c:ext>
          </c:extLst>
        </c:ser>
        <c:dLbls>
          <c:showLegendKey val="0"/>
          <c:showVal val="0"/>
          <c:showCatName val="0"/>
          <c:showSerName val="0"/>
          <c:showPercent val="0"/>
          <c:showBubbleSize val="0"/>
        </c:dLbls>
        <c:marker val="1"/>
        <c:smooth val="0"/>
        <c:axId val="328732096"/>
        <c:axId val="328732880"/>
      </c:lineChart>
      <c:catAx>
        <c:axId val="328732096"/>
        <c:scaling>
          <c:orientation val="minMax"/>
        </c:scaling>
        <c:delete val="0"/>
        <c:axPos val="b"/>
        <c:numFmt formatCode="ge" sourceLinked="1"/>
        <c:majorTickMark val="none"/>
        <c:minorTickMark val="none"/>
        <c:tickLblPos val="none"/>
        <c:crossAx val="328732880"/>
        <c:crosses val="autoZero"/>
        <c:auto val="0"/>
        <c:lblAlgn val="ctr"/>
        <c:lblOffset val="100"/>
        <c:noMultiLvlLbl val="1"/>
      </c:catAx>
      <c:valAx>
        <c:axId val="32873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0C-45CF-82E6-78B0BD1E3600}"/>
            </c:ext>
          </c:extLst>
        </c:ser>
        <c:dLbls>
          <c:showLegendKey val="0"/>
          <c:showVal val="0"/>
          <c:showCatName val="0"/>
          <c:showSerName val="0"/>
          <c:showPercent val="0"/>
          <c:showBubbleSize val="0"/>
        </c:dLbls>
        <c:gapWidth val="180"/>
        <c:overlap val="-90"/>
        <c:axId val="328731312"/>
        <c:axId val="3287340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0C-45CF-82E6-78B0BD1E3600}"/>
            </c:ext>
          </c:extLst>
        </c:ser>
        <c:dLbls>
          <c:showLegendKey val="0"/>
          <c:showVal val="0"/>
          <c:showCatName val="0"/>
          <c:showSerName val="0"/>
          <c:showPercent val="0"/>
          <c:showBubbleSize val="0"/>
        </c:dLbls>
        <c:marker val="1"/>
        <c:smooth val="0"/>
        <c:axId val="328731312"/>
        <c:axId val="328734056"/>
      </c:lineChart>
      <c:catAx>
        <c:axId val="328731312"/>
        <c:scaling>
          <c:orientation val="minMax"/>
        </c:scaling>
        <c:delete val="0"/>
        <c:axPos val="b"/>
        <c:numFmt formatCode="ge" sourceLinked="1"/>
        <c:majorTickMark val="none"/>
        <c:minorTickMark val="none"/>
        <c:tickLblPos val="none"/>
        <c:crossAx val="328734056"/>
        <c:crosses val="autoZero"/>
        <c:auto val="0"/>
        <c:lblAlgn val="ctr"/>
        <c:lblOffset val="100"/>
        <c:noMultiLvlLbl val="1"/>
      </c:catAx>
      <c:valAx>
        <c:axId val="328734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87313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DC-4B00-B045-5BA4682D4BBA}"/>
            </c:ext>
          </c:extLst>
        </c:ser>
        <c:dLbls>
          <c:showLegendKey val="0"/>
          <c:showVal val="0"/>
          <c:showCatName val="0"/>
          <c:showSerName val="0"/>
          <c:showPercent val="0"/>
          <c:showBubbleSize val="0"/>
        </c:dLbls>
        <c:gapWidth val="180"/>
        <c:overlap val="-90"/>
        <c:axId val="328733272"/>
        <c:axId val="32873444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F3DC-4B00-B045-5BA4682D4BBA}"/>
            </c:ext>
          </c:extLst>
        </c:ser>
        <c:dLbls>
          <c:showLegendKey val="0"/>
          <c:showVal val="0"/>
          <c:showCatName val="0"/>
          <c:showSerName val="0"/>
          <c:showPercent val="0"/>
          <c:showBubbleSize val="0"/>
        </c:dLbls>
        <c:marker val="1"/>
        <c:smooth val="0"/>
        <c:axId val="328733272"/>
        <c:axId val="328734448"/>
      </c:lineChart>
      <c:catAx>
        <c:axId val="328733272"/>
        <c:scaling>
          <c:orientation val="minMax"/>
        </c:scaling>
        <c:delete val="0"/>
        <c:axPos val="b"/>
        <c:numFmt formatCode="ge" sourceLinked="1"/>
        <c:majorTickMark val="none"/>
        <c:minorTickMark val="none"/>
        <c:tickLblPos val="none"/>
        <c:crossAx val="328734448"/>
        <c:crosses val="autoZero"/>
        <c:auto val="0"/>
        <c:lblAlgn val="ctr"/>
        <c:lblOffset val="100"/>
        <c:noMultiLvlLbl val="1"/>
      </c:catAx>
      <c:valAx>
        <c:axId val="32873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88-4190-BD14-81AC38F86069}"/>
            </c:ext>
          </c:extLst>
        </c:ser>
        <c:dLbls>
          <c:showLegendKey val="0"/>
          <c:showVal val="0"/>
          <c:showCatName val="0"/>
          <c:showSerName val="0"/>
          <c:showPercent val="0"/>
          <c:showBubbleSize val="0"/>
        </c:dLbls>
        <c:gapWidth val="180"/>
        <c:overlap val="-90"/>
        <c:axId val="328736016"/>
        <c:axId val="3287293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88-4190-BD14-81AC38F86069}"/>
            </c:ext>
          </c:extLst>
        </c:ser>
        <c:dLbls>
          <c:showLegendKey val="0"/>
          <c:showVal val="0"/>
          <c:showCatName val="0"/>
          <c:showSerName val="0"/>
          <c:showPercent val="0"/>
          <c:showBubbleSize val="0"/>
        </c:dLbls>
        <c:marker val="1"/>
        <c:smooth val="0"/>
        <c:axId val="328736016"/>
        <c:axId val="328729352"/>
      </c:lineChart>
      <c:catAx>
        <c:axId val="328736016"/>
        <c:scaling>
          <c:orientation val="minMax"/>
        </c:scaling>
        <c:delete val="0"/>
        <c:axPos val="b"/>
        <c:numFmt formatCode="ge" sourceLinked="1"/>
        <c:majorTickMark val="none"/>
        <c:minorTickMark val="none"/>
        <c:tickLblPos val="none"/>
        <c:crossAx val="328729352"/>
        <c:crosses val="autoZero"/>
        <c:auto val="0"/>
        <c:lblAlgn val="ctr"/>
        <c:lblOffset val="100"/>
        <c:noMultiLvlLbl val="1"/>
      </c:catAx>
      <c:valAx>
        <c:axId val="328729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73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35-48F9-A9FE-A69683944621}"/>
            </c:ext>
          </c:extLst>
        </c:ser>
        <c:dLbls>
          <c:showLegendKey val="0"/>
          <c:showVal val="0"/>
          <c:showCatName val="0"/>
          <c:showSerName val="0"/>
          <c:showPercent val="0"/>
          <c:showBubbleSize val="0"/>
        </c:dLbls>
        <c:gapWidth val="180"/>
        <c:overlap val="-90"/>
        <c:axId val="384361552"/>
        <c:axId val="3843627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35-48F9-A9FE-A69683944621}"/>
            </c:ext>
          </c:extLst>
        </c:ser>
        <c:dLbls>
          <c:showLegendKey val="0"/>
          <c:showVal val="0"/>
          <c:showCatName val="0"/>
          <c:showSerName val="0"/>
          <c:showPercent val="0"/>
          <c:showBubbleSize val="0"/>
        </c:dLbls>
        <c:marker val="1"/>
        <c:smooth val="0"/>
        <c:axId val="384361552"/>
        <c:axId val="384362728"/>
      </c:lineChart>
      <c:catAx>
        <c:axId val="384361552"/>
        <c:scaling>
          <c:orientation val="minMax"/>
        </c:scaling>
        <c:delete val="0"/>
        <c:axPos val="b"/>
        <c:numFmt formatCode="ge" sourceLinked="1"/>
        <c:majorTickMark val="none"/>
        <c:minorTickMark val="none"/>
        <c:tickLblPos val="none"/>
        <c:crossAx val="384362728"/>
        <c:crosses val="autoZero"/>
        <c:auto val="0"/>
        <c:lblAlgn val="ctr"/>
        <c:lblOffset val="100"/>
        <c:noMultiLvlLbl val="1"/>
      </c:catAx>
      <c:valAx>
        <c:axId val="384362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C2-48D2-85CF-2FF9042137BC}"/>
            </c:ext>
          </c:extLst>
        </c:ser>
        <c:dLbls>
          <c:showLegendKey val="0"/>
          <c:showVal val="0"/>
          <c:showCatName val="0"/>
          <c:showSerName val="0"/>
          <c:showPercent val="0"/>
          <c:showBubbleSize val="0"/>
        </c:dLbls>
        <c:gapWidth val="180"/>
        <c:overlap val="-90"/>
        <c:axId val="384363120"/>
        <c:axId val="38436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C2-48D2-85CF-2FF9042137BC}"/>
            </c:ext>
          </c:extLst>
        </c:ser>
        <c:dLbls>
          <c:showLegendKey val="0"/>
          <c:showVal val="0"/>
          <c:showCatName val="0"/>
          <c:showSerName val="0"/>
          <c:showPercent val="0"/>
          <c:showBubbleSize val="0"/>
        </c:dLbls>
        <c:marker val="1"/>
        <c:smooth val="0"/>
        <c:axId val="384363120"/>
        <c:axId val="384360768"/>
      </c:lineChart>
      <c:catAx>
        <c:axId val="384363120"/>
        <c:scaling>
          <c:orientation val="minMax"/>
        </c:scaling>
        <c:delete val="0"/>
        <c:axPos val="b"/>
        <c:numFmt formatCode="ge" sourceLinked="1"/>
        <c:majorTickMark val="none"/>
        <c:minorTickMark val="none"/>
        <c:tickLblPos val="none"/>
        <c:crossAx val="384360768"/>
        <c:crosses val="autoZero"/>
        <c:auto val="0"/>
        <c:lblAlgn val="ctr"/>
        <c:lblOffset val="100"/>
        <c:noMultiLvlLbl val="1"/>
      </c:catAx>
      <c:valAx>
        <c:axId val="38436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4363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C4-4915-AAA7-3DB3A8B15C1B}"/>
            </c:ext>
          </c:extLst>
        </c:ser>
        <c:dLbls>
          <c:showLegendKey val="0"/>
          <c:showVal val="0"/>
          <c:showCatName val="0"/>
          <c:showSerName val="0"/>
          <c:showPercent val="0"/>
          <c:showBubbleSize val="0"/>
        </c:dLbls>
        <c:gapWidth val="180"/>
        <c:overlap val="-90"/>
        <c:axId val="384367040"/>
        <c:axId val="3843666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C4-4915-AAA7-3DB3A8B15C1B}"/>
            </c:ext>
          </c:extLst>
        </c:ser>
        <c:dLbls>
          <c:showLegendKey val="0"/>
          <c:showVal val="0"/>
          <c:showCatName val="0"/>
          <c:showSerName val="0"/>
          <c:showPercent val="0"/>
          <c:showBubbleSize val="0"/>
        </c:dLbls>
        <c:marker val="1"/>
        <c:smooth val="0"/>
        <c:axId val="384367040"/>
        <c:axId val="384366648"/>
      </c:lineChart>
      <c:catAx>
        <c:axId val="384367040"/>
        <c:scaling>
          <c:orientation val="minMax"/>
        </c:scaling>
        <c:delete val="0"/>
        <c:axPos val="b"/>
        <c:numFmt formatCode="ge" sourceLinked="1"/>
        <c:majorTickMark val="none"/>
        <c:minorTickMark val="none"/>
        <c:tickLblPos val="none"/>
        <c:crossAx val="384366648"/>
        <c:crosses val="autoZero"/>
        <c:auto val="0"/>
        <c:lblAlgn val="ctr"/>
        <c:lblOffset val="100"/>
        <c:noMultiLvlLbl val="1"/>
      </c:catAx>
      <c:valAx>
        <c:axId val="384366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6-4D6F-8839-1CE5CFE47F70}"/>
            </c:ext>
          </c:extLst>
        </c:ser>
        <c:dLbls>
          <c:showLegendKey val="0"/>
          <c:showVal val="0"/>
          <c:showCatName val="0"/>
          <c:showSerName val="0"/>
          <c:showPercent val="0"/>
          <c:showBubbleSize val="0"/>
        </c:dLbls>
        <c:gapWidth val="180"/>
        <c:overlap val="-90"/>
        <c:axId val="384363904"/>
        <c:axId val="3843674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6-4D6F-8839-1CE5CFE47F70}"/>
            </c:ext>
          </c:extLst>
        </c:ser>
        <c:dLbls>
          <c:showLegendKey val="0"/>
          <c:showVal val="0"/>
          <c:showCatName val="0"/>
          <c:showSerName val="0"/>
          <c:showPercent val="0"/>
          <c:showBubbleSize val="0"/>
        </c:dLbls>
        <c:marker val="1"/>
        <c:smooth val="0"/>
        <c:axId val="384363904"/>
        <c:axId val="384367432"/>
      </c:lineChart>
      <c:catAx>
        <c:axId val="384363904"/>
        <c:scaling>
          <c:orientation val="minMax"/>
        </c:scaling>
        <c:delete val="0"/>
        <c:axPos val="b"/>
        <c:numFmt formatCode="ge" sourceLinked="1"/>
        <c:majorTickMark val="none"/>
        <c:minorTickMark val="none"/>
        <c:tickLblPos val="none"/>
        <c:crossAx val="384367432"/>
        <c:crosses val="autoZero"/>
        <c:auto val="0"/>
        <c:lblAlgn val="ctr"/>
        <c:lblOffset val="100"/>
        <c:noMultiLvlLbl val="1"/>
      </c:catAx>
      <c:valAx>
        <c:axId val="384367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3D-4CAE-97A9-F8CA71920819}"/>
            </c:ext>
          </c:extLst>
        </c:ser>
        <c:dLbls>
          <c:showLegendKey val="0"/>
          <c:showVal val="0"/>
          <c:showCatName val="0"/>
          <c:showSerName val="0"/>
          <c:showPercent val="0"/>
          <c:showBubbleSize val="0"/>
        </c:dLbls>
        <c:gapWidth val="180"/>
        <c:overlap val="-90"/>
        <c:axId val="384365472"/>
        <c:axId val="3843642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3D-4CAE-97A9-F8CA71920819}"/>
            </c:ext>
          </c:extLst>
        </c:ser>
        <c:dLbls>
          <c:showLegendKey val="0"/>
          <c:showVal val="0"/>
          <c:showCatName val="0"/>
          <c:showSerName val="0"/>
          <c:showPercent val="0"/>
          <c:showBubbleSize val="0"/>
        </c:dLbls>
        <c:marker val="1"/>
        <c:smooth val="0"/>
        <c:axId val="384365472"/>
        <c:axId val="384364296"/>
      </c:lineChart>
      <c:catAx>
        <c:axId val="384365472"/>
        <c:scaling>
          <c:orientation val="minMax"/>
        </c:scaling>
        <c:delete val="0"/>
        <c:axPos val="b"/>
        <c:numFmt formatCode="ge" sourceLinked="1"/>
        <c:majorTickMark val="none"/>
        <c:minorTickMark val="none"/>
        <c:tickLblPos val="none"/>
        <c:crossAx val="384364296"/>
        <c:crosses val="autoZero"/>
        <c:auto val="0"/>
        <c:lblAlgn val="ctr"/>
        <c:lblOffset val="100"/>
        <c:noMultiLvlLbl val="1"/>
      </c:catAx>
      <c:valAx>
        <c:axId val="38436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4B-429F-83B8-9C3494FEAACA}"/>
            </c:ext>
          </c:extLst>
        </c:ser>
        <c:dLbls>
          <c:showLegendKey val="0"/>
          <c:showVal val="0"/>
          <c:showCatName val="0"/>
          <c:showSerName val="0"/>
          <c:showPercent val="0"/>
          <c:showBubbleSize val="0"/>
        </c:dLbls>
        <c:gapWidth val="180"/>
        <c:overlap val="-90"/>
        <c:axId val="384360376"/>
        <c:axId val="38436508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4B-429F-83B8-9C3494FEAACA}"/>
            </c:ext>
          </c:extLst>
        </c:ser>
        <c:dLbls>
          <c:showLegendKey val="0"/>
          <c:showVal val="0"/>
          <c:showCatName val="0"/>
          <c:showSerName val="0"/>
          <c:showPercent val="0"/>
          <c:showBubbleSize val="0"/>
        </c:dLbls>
        <c:marker val="1"/>
        <c:smooth val="0"/>
        <c:axId val="384360376"/>
        <c:axId val="384365080"/>
      </c:lineChart>
      <c:catAx>
        <c:axId val="384360376"/>
        <c:scaling>
          <c:orientation val="minMax"/>
        </c:scaling>
        <c:delete val="0"/>
        <c:axPos val="b"/>
        <c:numFmt formatCode="ge" sourceLinked="1"/>
        <c:majorTickMark val="none"/>
        <c:minorTickMark val="none"/>
        <c:tickLblPos val="none"/>
        <c:crossAx val="384365080"/>
        <c:crosses val="autoZero"/>
        <c:auto val="0"/>
        <c:lblAlgn val="ctr"/>
        <c:lblOffset val="100"/>
        <c:noMultiLvlLbl val="1"/>
      </c:catAx>
      <c:valAx>
        <c:axId val="38436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0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6E-4E8F-9CA6-486E7A27FB94}"/>
            </c:ext>
          </c:extLst>
        </c:ser>
        <c:dLbls>
          <c:showLegendKey val="0"/>
          <c:showVal val="0"/>
          <c:showCatName val="0"/>
          <c:showSerName val="0"/>
          <c:showPercent val="0"/>
          <c:showBubbleSize val="0"/>
        </c:dLbls>
        <c:gapWidth val="180"/>
        <c:overlap val="-90"/>
        <c:axId val="384366256"/>
        <c:axId val="3847072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6E-4E8F-9CA6-486E7A27FB94}"/>
            </c:ext>
          </c:extLst>
        </c:ser>
        <c:dLbls>
          <c:showLegendKey val="0"/>
          <c:showVal val="0"/>
          <c:showCatName val="0"/>
          <c:showSerName val="0"/>
          <c:showPercent val="0"/>
          <c:showBubbleSize val="0"/>
        </c:dLbls>
        <c:marker val="1"/>
        <c:smooth val="0"/>
        <c:axId val="384366256"/>
        <c:axId val="384707256"/>
      </c:lineChart>
      <c:catAx>
        <c:axId val="384366256"/>
        <c:scaling>
          <c:orientation val="minMax"/>
        </c:scaling>
        <c:delete val="0"/>
        <c:axPos val="b"/>
        <c:numFmt formatCode="ge" sourceLinked="1"/>
        <c:majorTickMark val="none"/>
        <c:minorTickMark val="none"/>
        <c:tickLblPos val="none"/>
        <c:crossAx val="384707256"/>
        <c:crosses val="autoZero"/>
        <c:auto val="0"/>
        <c:lblAlgn val="ctr"/>
        <c:lblOffset val="100"/>
        <c:noMultiLvlLbl val="1"/>
      </c:catAx>
      <c:valAx>
        <c:axId val="384707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45-4922-A17B-8BBD795D3CA3}"/>
            </c:ext>
          </c:extLst>
        </c:ser>
        <c:dLbls>
          <c:showLegendKey val="0"/>
          <c:showVal val="0"/>
          <c:showCatName val="0"/>
          <c:showSerName val="0"/>
          <c:showPercent val="0"/>
          <c:showBubbleSize val="0"/>
        </c:dLbls>
        <c:gapWidth val="180"/>
        <c:overlap val="-90"/>
        <c:axId val="384711568"/>
        <c:axId val="3847076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45-4922-A17B-8BBD795D3CA3}"/>
            </c:ext>
          </c:extLst>
        </c:ser>
        <c:dLbls>
          <c:showLegendKey val="0"/>
          <c:showVal val="0"/>
          <c:showCatName val="0"/>
          <c:showSerName val="0"/>
          <c:showPercent val="0"/>
          <c:showBubbleSize val="0"/>
        </c:dLbls>
        <c:marker val="1"/>
        <c:smooth val="0"/>
        <c:axId val="384711568"/>
        <c:axId val="384707648"/>
      </c:lineChart>
      <c:catAx>
        <c:axId val="384711568"/>
        <c:scaling>
          <c:orientation val="minMax"/>
        </c:scaling>
        <c:delete val="0"/>
        <c:axPos val="b"/>
        <c:numFmt formatCode="ge" sourceLinked="1"/>
        <c:majorTickMark val="none"/>
        <c:minorTickMark val="none"/>
        <c:tickLblPos val="none"/>
        <c:crossAx val="384707648"/>
        <c:crosses val="autoZero"/>
        <c:auto val="0"/>
        <c:lblAlgn val="ctr"/>
        <c:lblOffset val="100"/>
        <c:noMultiLvlLbl val="1"/>
      </c:catAx>
      <c:valAx>
        <c:axId val="38470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11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E0-456A-BA9C-CFCF0BCAC62D}"/>
            </c:ext>
          </c:extLst>
        </c:ser>
        <c:dLbls>
          <c:showLegendKey val="0"/>
          <c:showVal val="0"/>
          <c:showCatName val="0"/>
          <c:showSerName val="0"/>
          <c:showPercent val="0"/>
          <c:showBubbleSize val="0"/>
        </c:dLbls>
        <c:gapWidth val="180"/>
        <c:overlap val="-90"/>
        <c:axId val="384704904"/>
        <c:axId val="3847084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E0-456A-BA9C-CFCF0BCAC62D}"/>
            </c:ext>
          </c:extLst>
        </c:ser>
        <c:dLbls>
          <c:showLegendKey val="0"/>
          <c:showVal val="0"/>
          <c:showCatName val="0"/>
          <c:showSerName val="0"/>
          <c:showPercent val="0"/>
          <c:showBubbleSize val="0"/>
        </c:dLbls>
        <c:marker val="1"/>
        <c:smooth val="0"/>
        <c:axId val="384704904"/>
        <c:axId val="384708432"/>
      </c:lineChart>
      <c:catAx>
        <c:axId val="384704904"/>
        <c:scaling>
          <c:orientation val="minMax"/>
        </c:scaling>
        <c:delete val="0"/>
        <c:axPos val="b"/>
        <c:numFmt formatCode="ge" sourceLinked="1"/>
        <c:majorTickMark val="none"/>
        <c:minorTickMark val="none"/>
        <c:tickLblPos val="none"/>
        <c:crossAx val="384708432"/>
        <c:crosses val="autoZero"/>
        <c:auto val="0"/>
        <c:lblAlgn val="ctr"/>
        <c:lblOffset val="100"/>
        <c:noMultiLvlLbl val="1"/>
      </c:catAx>
      <c:valAx>
        <c:axId val="38470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04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18.8</c:v>
                </c:pt>
                <c:pt idx="1">
                  <c:v>16.2</c:v>
                </c:pt>
                <c:pt idx="2">
                  <c:v>17.600000000000001</c:v>
                </c:pt>
                <c:pt idx="3">
                  <c:v>17.600000000000001</c:v>
                </c:pt>
                <c:pt idx="4">
                  <c:v>16.100000000000001</c:v>
                </c:pt>
              </c:numCache>
            </c:numRef>
          </c:val>
          <c:extLst xmlns:c16r2="http://schemas.microsoft.com/office/drawing/2015/06/chart">
            <c:ext xmlns:c16="http://schemas.microsoft.com/office/drawing/2014/chart" uri="{C3380CC4-5D6E-409C-BE32-E72D297353CC}">
              <c16:uniqueId val="{00000000-B25B-4C68-93B6-514A56E681E8}"/>
            </c:ext>
          </c:extLst>
        </c:ser>
        <c:dLbls>
          <c:showLegendKey val="0"/>
          <c:showVal val="0"/>
          <c:showCatName val="0"/>
          <c:showSerName val="0"/>
          <c:showPercent val="0"/>
          <c:showBubbleSize val="0"/>
        </c:dLbls>
        <c:gapWidth val="180"/>
        <c:overlap val="-90"/>
        <c:axId val="384708824"/>
        <c:axId val="3847052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xmlns:c16r2="http://schemas.microsoft.com/office/drawing/2015/06/chart">
            <c:ext xmlns:c16="http://schemas.microsoft.com/office/drawing/2014/chart" uri="{C3380CC4-5D6E-409C-BE32-E72D297353CC}">
              <c16:uniqueId val="{00000001-B25B-4C68-93B6-514A56E681E8}"/>
            </c:ext>
          </c:extLst>
        </c:ser>
        <c:dLbls>
          <c:showLegendKey val="0"/>
          <c:showVal val="0"/>
          <c:showCatName val="0"/>
          <c:showSerName val="0"/>
          <c:showPercent val="0"/>
          <c:showBubbleSize val="0"/>
        </c:dLbls>
        <c:marker val="1"/>
        <c:smooth val="0"/>
        <c:axId val="384708824"/>
        <c:axId val="384705296"/>
      </c:lineChart>
      <c:catAx>
        <c:axId val="384708824"/>
        <c:scaling>
          <c:orientation val="minMax"/>
        </c:scaling>
        <c:delete val="0"/>
        <c:axPos val="b"/>
        <c:numFmt formatCode="ge" sourceLinked="1"/>
        <c:majorTickMark val="none"/>
        <c:minorTickMark val="none"/>
        <c:tickLblPos val="none"/>
        <c:crossAx val="384705296"/>
        <c:crosses val="autoZero"/>
        <c:auto val="0"/>
        <c:lblAlgn val="ctr"/>
        <c:lblOffset val="100"/>
        <c:noMultiLvlLbl val="1"/>
      </c:catAx>
      <c:valAx>
        <c:axId val="38470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08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40.200000000000003</c:v>
                </c:pt>
                <c:pt idx="1">
                  <c:v>47</c:v>
                </c:pt>
                <c:pt idx="2">
                  <c:v>51.3</c:v>
                </c:pt>
                <c:pt idx="3">
                  <c:v>48.5</c:v>
                </c:pt>
                <c:pt idx="4">
                  <c:v>48.5</c:v>
                </c:pt>
              </c:numCache>
            </c:numRef>
          </c:val>
          <c:extLst xmlns:c16r2="http://schemas.microsoft.com/office/drawing/2015/06/chart">
            <c:ext xmlns:c16="http://schemas.microsoft.com/office/drawing/2014/chart" uri="{C3380CC4-5D6E-409C-BE32-E72D297353CC}">
              <c16:uniqueId val="{00000000-F0F3-41F5-960E-C0EFD2039310}"/>
            </c:ext>
          </c:extLst>
        </c:ser>
        <c:dLbls>
          <c:showLegendKey val="0"/>
          <c:showVal val="0"/>
          <c:showCatName val="0"/>
          <c:showSerName val="0"/>
          <c:showPercent val="0"/>
          <c:showBubbleSize val="0"/>
        </c:dLbls>
        <c:gapWidth val="180"/>
        <c:overlap val="-90"/>
        <c:axId val="384710392"/>
        <c:axId val="3847119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xmlns:c16r2="http://schemas.microsoft.com/office/drawing/2015/06/chart">
            <c:ext xmlns:c16="http://schemas.microsoft.com/office/drawing/2014/chart" uri="{C3380CC4-5D6E-409C-BE32-E72D297353CC}">
              <c16:uniqueId val="{00000001-F0F3-41F5-960E-C0EFD2039310}"/>
            </c:ext>
          </c:extLst>
        </c:ser>
        <c:dLbls>
          <c:showLegendKey val="0"/>
          <c:showVal val="0"/>
          <c:showCatName val="0"/>
          <c:showSerName val="0"/>
          <c:showPercent val="0"/>
          <c:showBubbleSize val="0"/>
        </c:dLbls>
        <c:marker val="1"/>
        <c:smooth val="0"/>
        <c:axId val="384710392"/>
        <c:axId val="384711960"/>
      </c:lineChart>
      <c:catAx>
        <c:axId val="384710392"/>
        <c:scaling>
          <c:orientation val="minMax"/>
        </c:scaling>
        <c:delete val="0"/>
        <c:axPos val="b"/>
        <c:numFmt formatCode="ge" sourceLinked="1"/>
        <c:majorTickMark val="none"/>
        <c:minorTickMark val="none"/>
        <c:tickLblPos val="none"/>
        <c:crossAx val="384711960"/>
        <c:crosses val="autoZero"/>
        <c:auto val="0"/>
        <c:lblAlgn val="ctr"/>
        <c:lblOffset val="100"/>
        <c:noMultiLvlLbl val="1"/>
      </c:catAx>
      <c:valAx>
        <c:axId val="384711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1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106.5</c:v>
                </c:pt>
                <c:pt idx="1">
                  <c:v>86.8</c:v>
                </c:pt>
                <c:pt idx="2">
                  <c:v>46.6</c:v>
                </c:pt>
                <c:pt idx="3">
                  <c:v>13.1</c:v>
                </c:pt>
                <c:pt idx="4">
                  <c:v>0</c:v>
                </c:pt>
              </c:numCache>
            </c:numRef>
          </c:val>
          <c:extLst xmlns:c16r2="http://schemas.microsoft.com/office/drawing/2015/06/chart">
            <c:ext xmlns:c16="http://schemas.microsoft.com/office/drawing/2014/chart" uri="{C3380CC4-5D6E-409C-BE32-E72D297353CC}">
              <c16:uniqueId val="{00000000-9DBA-4114-A8CE-22FAF2B12980}"/>
            </c:ext>
          </c:extLst>
        </c:ser>
        <c:dLbls>
          <c:showLegendKey val="0"/>
          <c:showVal val="0"/>
          <c:showCatName val="0"/>
          <c:showSerName val="0"/>
          <c:showPercent val="0"/>
          <c:showBubbleSize val="0"/>
        </c:dLbls>
        <c:gapWidth val="180"/>
        <c:overlap val="-90"/>
        <c:axId val="384709216"/>
        <c:axId val="3847096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xmlns:c16r2="http://schemas.microsoft.com/office/drawing/2015/06/chart">
            <c:ext xmlns:c16="http://schemas.microsoft.com/office/drawing/2014/chart" uri="{C3380CC4-5D6E-409C-BE32-E72D297353CC}">
              <c16:uniqueId val="{00000001-9DBA-4114-A8CE-22FAF2B12980}"/>
            </c:ext>
          </c:extLst>
        </c:ser>
        <c:dLbls>
          <c:showLegendKey val="0"/>
          <c:showVal val="0"/>
          <c:showCatName val="0"/>
          <c:showSerName val="0"/>
          <c:showPercent val="0"/>
          <c:showBubbleSize val="0"/>
        </c:dLbls>
        <c:marker val="1"/>
        <c:smooth val="0"/>
        <c:axId val="384709216"/>
        <c:axId val="384709608"/>
      </c:lineChart>
      <c:catAx>
        <c:axId val="384709216"/>
        <c:scaling>
          <c:orientation val="minMax"/>
        </c:scaling>
        <c:delete val="0"/>
        <c:axPos val="b"/>
        <c:numFmt formatCode="ge" sourceLinked="1"/>
        <c:majorTickMark val="none"/>
        <c:minorTickMark val="none"/>
        <c:tickLblPos val="none"/>
        <c:crossAx val="384709608"/>
        <c:crosses val="autoZero"/>
        <c:auto val="0"/>
        <c:lblAlgn val="ctr"/>
        <c:lblOffset val="100"/>
        <c:noMultiLvlLbl val="1"/>
      </c:catAx>
      <c:valAx>
        <c:axId val="384709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0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55-4982-B965-E2DCB082F6CE}"/>
            </c:ext>
          </c:extLst>
        </c:ser>
        <c:dLbls>
          <c:showLegendKey val="0"/>
          <c:showVal val="0"/>
          <c:showCatName val="0"/>
          <c:showSerName val="0"/>
          <c:showPercent val="0"/>
          <c:showBubbleSize val="0"/>
        </c:dLbls>
        <c:gapWidth val="180"/>
        <c:overlap val="-90"/>
        <c:axId val="384706472"/>
        <c:axId val="3847068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55-4982-B965-E2DCB082F6CE}"/>
            </c:ext>
          </c:extLst>
        </c:ser>
        <c:dLbls>
          <c:showLegendKey val="0"/>
          <c:showVal val="0"/>
          <c:showCatName val="0"/>
          <c:showSerName val="0"/>
          <c:showPercent val="0"/>
          <c:showBubbleSize val="0"/>
        </c:dLbls>
        <c:marker val="1"/>
        <c:smooth val="0"/>
        <c:axId val="384706472"/>
        <c:axId val="384706864"/>
      </c:lineChart>
      <c:catAx>
        <c:axId val="384706472"/>
        <c:scaling>
          <c:orientation val="minMax"/>
        </c:scaling>
        <c:delete val="0"/>
        <c:axPos val="b"/>
        <c:numFmt formatCode="ge" sourceLinked="1"/>
        <c:majorTickMark val="none"/>
        <c:minorTickMark val="none"/>
        <c:tickLblPos val="none"/>
        <c:crossAx val="384706864"/>
        <c:crosses val="autoZero"/>
        <c:auto val="0"/>
        <c:lblAlgn val="ctr"/>
        <c:lblOffset val="100"/>
        <c:noMultiLvlLbl val="1"/>
      </c:catAx>
      <c:valAx>
        <c:axId val="38470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064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85B-4135-B433-7D32825FEFB1}"/>
            </c:ext>
          </c:extLst>
        </c:ser>
        <c:dLbls>
          <c:showLegendKey val="0"/>
          <c:showVal val="0"/>
          <c:showCatName val="0"/>
          <c:showSerName val="0"/>
          <c:showPercent val="0"/>
          <c:showBubbleSize val="0"/>
        </c:dLbls>
        <c:gapWidth val="180"/>
        <c:overlap val="-90"/>
        <c:axId val="384365864"/>
        <c:axId val="3848850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xmlns:c16r2="http://schemas.microsoft.com/office/drawing/2015/06/chart">
            <c:ext xmlns:c16="http://schemas.microsoft.com/office/drawing/2014/chart" uri="{C3380CC4-5D6E-409C-BE32-E72D297353CC}">
              <c16:uniqueId val="{00000001-E85B-4135-B433-7D32825FEFB1}"/>
            </c:ext>
          </c:extLst>
        </c:ser>
        <c:dLbls>
          <c:showLegendKey val="0"/>
          <c:showVal val="0"/>
          <c:showCatName val="0"/>
          <c:showSerName val="0"/>
          <c:showPercent val="0"/>
          <c:showBubbleSize val="0"/>
        </c:dLbls>
        <c:marker val="1"/>
        <c:smooth val="0"/>
        <c:axId val="384365864"/>
        <c:axId val="384885096"/>
      </c:lineChart>
      <c:catAx>
        <c:axId val="384365864"/>
        <c:scaling>
          <c:orientation val="minMax"/>
        </c:scaling>
        <c:delete val="0"/>
        <c:axPos val="b"/>
        <c:numFmt formatCode="ge" sourceLinked="1"/>
        <c:majorTickMark val="none"/>
        <c:minorTickMark val="none"/>
        <c:tickLblPos val="none"/>
        <c:crossAx val="384885096"/>
        <c:crosses val="autoZero"/>
        <c:auto val="0"/>
        <c:lblAlgn val="ctr"/>
        <c:lblOffset val="100"/>
        <c:noMultiLvlLbl val="1"/>
      </c:catAx>
      <c:valAx>
        <c:axId val="38488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36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F3-4D4E-A64D-4BAF24DCE97D}"/>
            </c:ext>
          </c:extLst>
        </c:ser>
        <c:dLbls>
          <c:showLegendKey val="0"/>
          <c:showVal val="0"/>
          <c:showCatName val="0"/>
          <c:showSerName val="0"/>
          <c:showPercent val="0"/>
          <c:showBubbleSize val="0"/>
        </c:dLbls>
        <c:gapWidth val="180"/>
        <c:overlap val="-90"/>
        <c:axId val="384885880"/>
        <c:axId val="3848854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F3-4D4E-A64D-4BAF24DCE97D}"/>
            </c:ext>
          </c:extLst>
        </c:ser>
        <c:dLbls>
          <c:showLegendKey val="0"/>
          <c:showVal val="0"/>
          <c:showCatName val="0"/>
          <c:showSerName val="0"/>
          <c:showPercent val="0"/>
          <c:showBubbleSize val="0"/>
        </c:dLbls>
        <c:marker val="1"/>
        <c:smooth val="0"/>
        <c:axId val="384885880"/>
        <c:axId val="384885488"/>
      </c:lineChart>
      <c:catAx>
        <c:axId val="384885880"/>
        <c:scaling>
          <c:orientation val="minMax"/>
        </c:scaling>
        <c:delete val="0"/>
        <c:axPos val="b"/>
        <c:numFmt formatCode="ge" sourceLinked="1"/>
        <c:majorTickMark val="none"/>
        <c:minorTickMark val="none"/>
        <c:tickLblPos val="none"/>
        <c:crossAx val="384885488"/>
        <c:crosses val="autoZero"/>
        <c:auto val="0"/>
        <c:lblAlgn val="ctr"/>
        <c:lblOffset val="100"/>
        <c:noMultiLvlLbl val="1"/>
      </c:catAx>
      <c:valAx>
        <c:axId val="38488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885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D1-41CA-91E9-D824A948251E}"/>
            </c:ext>
          </c:extLst>
        </c:ser>
        <c:dLbls>
          <c:showLegendKey val="0"/>
          <c:showVal val="0"/>
          <c:showCatName val="0"/>
          <c:showSerName val="0"/>
          <c:showPercent val="0"/>
          <c:showBubbleSize val="0"/>
        </c:dLbls>
        <c:gapWidth val="180"/>
        <c:overlap val="-90"/>
        <c:axId val="384890584"/>
        <c:axId val="3848866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D1-41CA-91E9-D824A948251E}"/>
            </c:ext>
          </c:extLst>
        </c:ser>
        <c:dLbls>
          <c:showLegendKey val="0"/>
          <c:showVal val="0"/>
          <c:showCatName val="0"/>
          <c:showSerName val="0"/>
          <c:showPercent val="0"/>
          <c:showBubbleSize val="0"/>
        </c:dLbls>
        <c:marker val="1"/>
        <c:smooth val="0"/>
        <c:axId val="384890584"/>
        <c:axId val="384886664"/>
      </c:lineChart>
      <c:catAx>
        <c:axId val="384890584"/>
        <c:scaling>
          <c:orientation val="minMax"/>
        </c:scaling>
        <c:delete val="0"/>
        <c:axPos val="b"/>
        <c:numFmt formatCode="ge" sourceLinked="1"/>
        <c:majorTickMark val="none"/>
        <c:minorTickMark val="none"/>
        <c:tickLblPos val="none"/>
        <c:crossAx val="384886664"/>
        <c:crosses val="autoZero"/>
        <c:auto val="0"/>
        <c:lblAlgn val="ctr"/>
        <c:lblOffset val="100"/>
        <c:noMultiLvlLbl val="1"/>
      </c:catAx>
      <c:valAx>
        <c:axId val="38488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89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0E-4E03-B24B-3CE584432BC0}"/>
            </c:ext>
          </c:extLst>
        </c:ser>
        <c:dLbls>
          <c:showLegendKey val="0"/>
          <c:showVal val="0"/>
          <c:showCatName val="0"/>
          <c:showSerName val="0"/>
          <c:showPercent val="0"/>
          <c:showBubbleSize val="0"/>
        </c:dLbls>
        <c:gapWidth val="180"/>
        <c:overlap val="-90"/>
        <c:axId val="384887056"/>
        <c:axId val="38488744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0E-4E03-B24B-3CE584432BC0}"/>
            </c:ext>
          </c:extLst>
        </c:ser>
        <c:dLbls>
          <c:showLegendKey val="0"/>
          <c:showVal val="0"/>
          <c:showCatName val="0"/>
          <c:showSerName val="0"/>
          <c:showPercent val="0"/>
          <c:showBubbleSize val="0"/>
        </c:dLbls>
        <c:marker val="1"/>
        <c:smooth val="0"/>
        <c:axId val="384887056"/>
        <c:axId val="384887448"/>
      </c:lineChart>
      <c:catAx>
        <c:axId val="384887056"/>
        <c:scaling>
          <c:orientation val="minMax"/>
        </c:scaling>
        <c:delete val="0"/>
        <c:axPos val="b"/>
        <c:numFmt formatCode="ge" sourceLinked="1"/>
        <c:majorTickMark val="none"/>
        <c:minorTickMark val="none"/>
        <c:tickLblPos val="none"/>
        <c:crossAx val="384887448"/>
        <c:crosses val="autoZero"/>
        <c:auto val="0"/>
        <c:lblAlgn val="ctr"/>
        <c:lblOffset val="100"/>
        <c:noMultiLvlLbl val="1"/>
      </c:catAx>
      <c:valAx>
        <c:axId val="384887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88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19-4196-B33A-700D9648446A}"/>
            </c:ext>
          </c:extLst>
        </c:ser>
        <c:dLbls>
          <c:showLegendKey val="0"/>
          <c:showVal val="0"/>
          <c:showCatName val="0"/>
          <c:showSerName val="0"/>
          <c:showPercent val="0"/>
          <c:showBubbleSize val="0"/>
        </c:dLbls>
        <c:gapWidth val="180"/>
        <c:overlap val="-90"/>
        <c:axId val="384887840"/>
        <c:axId val="38488823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19-4196-B33A-700D9648446A}"/>
            </c:ext>
          </c:extLst>
        </c:ser>
        <c:dLbls>
          <c:showLegendKey val="0"/>
          <c:showVal val="0"/>
          <c:showCatName val="0"/>
          <c:showSerName val="0"/>
          <c:showPercent val="0"/>
          <c:showBubbleSize val="0"/>
        </c:dLbls>
        <c:marker val="1"/>
        <c:smooth val="0"/>
        <c:axId val="384887840"/>
        <c:axId val="384888232"/>
      </c:lineChart>
      <c:catAx>
        <c:axId val="384887840"/>
        <c:scaling>
          <c:orientation val="minMax"/>
        </c:scaling>
        <c:delete val="0"/>
        <c:axPos val="b"/>
        <c:numFmt formatCode="ge" sourceLinked="1"/>
        <c:majorTickMark val="none"/>
        <c:minorTickMark val="none"/>
        <c:tickLblPos val="none"/>
        <c:crossAx val="384888232"/>
        <c:crosses val="autoZero"/>
        <c:auto val="0"/>
        <c:lblAlgn val="ctr"/>
        <c:lblOffset val="100"/>
        <c:noMultiLvlLbl val="1"/>
      </c:catAx>
      <c:valAx>
        <c:axId val="384888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88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37-459F-BB2A-2A201C4F5BF9}"/>
            </c:ext>
          </c:extLst>
        </c:ser>
        <c:dLbls>
          <c:showLegendKey val="0"/>
          <c:showVal val="0"/>
          <c:showCatName val="0"/>
          <c:showSerName val="0"/>
          <c:showPercent val="0"/>
          <c:showBubbleSize val="0"/>
        </c:dLbls>
        <c:gapWidth val="180"/>
        <c:overlap val="-90"/>
        <c:axId val="384889408"/>
        <c:axId val="3848843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37-459F-BB2A-2A201C4F5BF9}"/>
            </c:ext>
          </c:extLst>
        </c:ser>
        <c:dLbls>
          <c:showLegendKey val="0"/>
          <c:showVal val="0"/>
          <c:showCatName val="0"/>
          <c:showSerName val="0"/>
          <c:showPercent val="0"/>
          <c:showBubbleSize val="0"/>
        </c:dLbls>
        <c:marker val="1"/>
        <c:smooth val="0"/>
        <c:axId val="384889408"/>
        <c:axId val="384884312"/>
      </c:lineChart>
      <c:catAx>
        <c:axId val="384889408"/>
        <c:scaling>
          <c:orientation val="minMax"/>
        </c:scaling>
        <c:delete val="0"/>
        <c:axPos val="b"/>
        <c:numFmt formatCode="ge" sourceLinked="1"/>
        <c:majorTickMark val="none"/>
        <c:minorTickMark val="none"/>
        <c:tickLblPos val="none"/>
        <c:crossAx val="384884312"/>
        <c:crosses val="autoZero"/>
        <c:auto val="0"/>
        <c:lblAlgn val="ctr"/>
        <c:lblOffset val="100"/>
        <c:noMultiLvlLbl val="1"/>
      </c:catAx>
      <c:valAx>
        <c:axId val="384884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88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3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3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3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3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3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3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3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3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3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3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3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37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37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37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375"/>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37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37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378"/>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37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38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381"/>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38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383"/>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38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385"/>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386"/>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387"/>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388"/>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389"/>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390"/>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391"/>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392"/>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393"/>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394"/>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395"/>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396"/>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397"/>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398"/>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399"/>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00"/>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01"/>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402"/>
                </a:ext>
              </a:extLst>
            </xdr:cNvPicPr>
          </xdr:nvPicPr>
          <xdr:blipFill>
            <a:blip xmlns:r="http://schemas.openxmlformats.org/officeDocument/2006/relationships" r:embed="rId52"/>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403"/>
                </a:ext>
              </a:extLst>
            </xdr:cNvPicPr>
          </xdr:nvPicPr>
          <xdr:blipFill>
            <a:blip xmlns:r="http://schemas.openxmlformats.org/officeDocument/2006/relationships" r:embed="rId52"/>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404"/>
                </a:ext>
              </a:extLst>
            </xdr:cNvPicPr>
          </xdr:nvPicPr>
          <xdr:blipFill>
            <a:blip xmlns:r="http://schemas.openxmlformats.org/officeDocument/2006/relationships" r:embed="rId52"/>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405"/>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406"/>
                </a:ext>
              </a:extLst>
            </xdr:cNvPicPr>
          </xdr:nvPicPr>
          <xdr:blipFill>
            <a:blip xmlns:r="http://schemas.openxmlformats.org/officeDocument/2006/relationships" r:embed="rId52"/>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407"/>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408"/>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B20" sqref="B2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北栄町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267</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f>データ!AG6</f>
        <v>22214</v>
      </c>
      <c r="G14" s="162"/>
      <c r="H14" s="161">
        <f>データ!AH6</f>
        <v>19151</v>
      </c>
      <c r="I14" s="162"/>
      <c r="J14" s="161">
        <f>データ!AI6</f>
        <v>20755</v>
      </c>
      <c r="K14" s="162"/>
      <c r="L14" s="161">
        <f>データ!AJ6</f>
        <v>20816</v>
      </c>
      <c r="M14" s="162"/>
      <c r="N14" s="150">
        <f>データ!AK6</f>
        <v>19023</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22214</v>
      </c>
      <c r="G16" s="177"/>
      <c r="H16" s="177">
        <f>データ!AR6</f>
        <v>19151</v>
      </c>
      <c r="I16" s="177"/>
      <c r="J16" s="177">
        <f>データ!AS6</f>
        <v>20755</v>
      </c>
      <c r="K16" s="177"/>
      <c r="L16" s="177">
        <f>データ!AT6</f>
        <v>20816</v>
      </c>
      <c r="M16" s="177"/>
      <c r="N16" s="166">
        <f>データ!AU6</f>
        <v>19023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390317</v>
      </c>
      <c r="J19" s="180"/>
      <c r="K19" s="180"/>
      <c r="L19" s="180">
        <f>データ!AX6</f>
        <v>390317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E+wYp2yscL3suHingmG1hWVAtkBFn7LzcppiSsYuZCwhV7AmJsVsUD5cj8mv6B4ZFrJsN3E6NhzZxHte6GCS4Q==" saltValue="5W+2m9Svbx0Tw+zR2MHY0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313726</v>
      </c>
      <c r="D6" s="67" t="str">
        <f t="shared" si="6"/>
        <v>47</v>
      </c>
      <c r="E6" s="67" t="str">
        <f t="shared" si="6"/>
        <v>04</v>
      </c>
      <c r="F6" s="67" t="str">
        <f t="shared" si="6"/>
        <v>0</v>
      </c>
      <c r="G6" s="67" t="str">
        <f t="shared" si="6"/>
        <v>000</v>
      </c>
      <c r="H6" s="67" t="str">
        <f t="shared" si="6"/>
        <v>鳥取県　北栄町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令和8年3月31日　北条砂丘風力発電所</v>
      </c>
      <c r="S6" s="71" t="str">
        <f t="shared" si="6"/>
        <v>令和8年3月31日　北条砂丘風力発電所</v>
      </c>
      <c r="T6" s="67" t="str">
        <f t="shared" si="6"/>
        <v>無</v>
      </c>
      <c r="U6" s="71" t="str">
        <f t="shared" si="6"/>
        <v>中国電力㈱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22214</v>
      </c>
      <c r="AH6" s="69">
        <f t="shared" si="6"/>
        <v>19151</v>
      </c>
      <c r="AI6" s="69">
        <f t="shared" si="6"/>
        <v>20755</v>
      </c>
      <c r="AJ6" s="69">
        <f t="shared" si="6"/>
        <v>20816</v>
      </c>
      <c r="AK6" s="69">
        <f t="shared" si="6"/>
        <v>19023</v>
      </c>
      <c r="AL6" s="69" t="str">
        <f t="shared" si="6"/>
        <v>-</v>
      </c>
      <c r="AM6" s="69" t="str">
        <f t="shared" si="6"/>
        <v>-</v>
      </c>
      <c r="AN6" s="69" t="str">
        <f t="shared" si="6"/>
        <v>-</v>
      </c>
      <c r="AO6" s="69" t="str">
        <f t="shared" si="6"/>
        <v>-</v>
      </c>
      <c r="AP6" s="69" t="str">
        <f t="shared" si="6"/>
        <v>-</v>
      </c>
      <c r="AQ6" s="69">
        <f t="shared" si="6"/>
        <v>22214</v>
      </c>
      <c r="AR6" s="69">
        <f t="shared" si="6"/>
        <v>19151</v>
      </c>
      <c r="AS6" s="69">
        <f t="shared" si="6"/>
        <v>20755</v>
      </c>
      <c r="AT6" s="69">
        <f t="shared" si="6"/>
        <v>20816</v>
      </c>
      <c r="AU6" s="69">
        <f t="shared" si="6"/>
        <v>19023</v>
      </c>
      <c r="AV6" s="69" t="str">
        <f t="shared" si="6"/>
        <v>-</v>
      </c>
      <c r="AW6" s="69">
        <f t="shared" si="6"/>
        <v>390317</v>
      </c>
      <c r="AX6" s="69">
        <f t="shared" si="6"/>
        <v>390317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22214</v>
      </c>
      <c r="AH7" s="80">
        <v>19151</v>
      </c>
      <c r="AI7" s="80">
        <v>20755</v>
      </c>
      <c r="AJ7" s="80">
        <v>20816</v>
      </c>
      <c r="AK7" s="80">
        <v>19023</v>
      </c>
      <c r="AL7" s="80" t="s">
        <v>126</v>
      </c>
      <c r="AM7" s="80" t="s">
        <v>126</v>
      </c>
      <c r="AN7" s="80" t="s">
        <v>126</v>
      </c>
      <c r="AO7" s="80" t="s">
        <v>126</v>
      </c>
      <c r="AP7" s="80" t="s">
        <v>126</v>
      </c>
      <c r="AQ7" s="80">
        <v>22214</v>
      </c>
      <c r="AR7" s="80">
        <v>19151</v>
      </c>
      <c r="AS7" s="80">
        <v>20755</v>
      </c>
      <c r="AT7" s="80">
        <v>20816</v>
      </c>
      <c r="AU7" s="80">
        <v>19023</v>
      </c>
      <c r="AV7" s="80" t="s">
        <v>126</v>
      </c>
      <c r="AW7" s="80">
        <v>390317</v>
      </c>
      <c r="AX7" s="80">
        <v>390317</v>
      </c>
      <c r="AY7" s="83">
        <v>103.1</v>
      </c>
      <c r="AZ7" s="83">
        <v>104.8</v>
      </c>
      <c r="BA7" s="83">
        <v>136.80000000000001</v>
      </c>
      <c r="BB7" s="83">
        <v>95.8</v>
      </c>
      <c r="BC7" s="83">
        <v>111.6</v>
      </c>
      <c r="BD7" s="83">
        <v>124.4</v>
      </c>
      <c r="BE7" s="83">
        <v>118.8</v>
      </c>
      <c r="BF7" s="83">
        <v>88.8</v>
      </c>
      <c r="BG7" s="83">
        <v>121.3</v>
      </c>
      <c r="BH7" s="83">
        <v>123.2</v>
      </c>
      <c r="BI7" s="83">
        <v>100</v>
      </c>
      <c r="BJ7" s="83">
        <v>322.3</v>
      </c>
      <c r="BK7" s="83">
        <v>217.5</v>
      </c>
      <c r="BL7" s="83">
        <v>291.39999999999998</v>
      </c>
      <c r="BM7" s="83">
        <v>141.30000000000001</v>
      </c>
      <c r="BN7" s="83">
        <v>246.1</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21440</v>
      </c>
      <c r="CG7" s="83">
        <v>21175.1</v>
      </c>
      <c r="CH7" s="83">
        <v>16214.1</v>
      </c>
      <c r="CI7" s="83">
        <v>25522.3</v>
      </c>
      <c r="CJ7" s="83">
        <v>20073.099999999999</v>
      </c>
      <c r="CK7" s="83">
        <v>17642.5</v>
      </c>
      <c r="CL7" s="83">
        <v>18815.8</v>
      </c>
      <c r="CM7" s="83">
        <v>22847.9</v>
      </c>
      <c r="CN7" s="83">
        <v>19199</v>
      </c>
      <c r="CO7" s="83">
        <v>19830.400000000001</v>
      </c>
      <c r="CP7" s="80">
        <v>288853</v>
      </c>
      <c r="CQ7" s="80">
        <v>179769</v>
      </c>
      <c r="CR7" s="80">
        <v>279696</v>
      </c>
      <c r="CS7" s="80">
        <v>132616</v>
      </c>
      <c r="CT7" s="80">
        <v>104901</v>
      </c>
      <c r="CU7" s="80">
        <v>58539</v>
      </c>
      <c r="CV7" s="80">
        <v>37685</v>
      </c>
      <c r="CW7" s="80">
        <v>2390</v>
      </c>
      <c r="CX7" s="80">
        <v>32739</v>
      </c>
      <c r="CY7" s="80">
        <v>34140</v>
      </c>
      <c r="CZ7" s="80">
        <v>13500</v>
      </c>
      <c r="DA7" s="83">
        <v>18.8</v>
      </c>
      <c r="DB7" s="83">
        <v>16.2</v>
      </c>
      <c r="DC7" s="83">
        <v>17.600000000000001</v>
      </c>
      <c r="DD7" s="83">
        <v>17.600000000000001</v>
      </c>
      <c r="DE7" s="83">
        <v>16.100000000000001</v>
      </c>
      <c r="DF7" s="83">
        <v>33.9</v>
      </c>
      <c r="DG7" s="83">
        <v>31</v>
      </c>
      <c r="DH7" s="83">
        <v>34.700000000000003</v>
      </c>
      <c r="DI7" s="83">
        <v>30</v>
      </c>
      <c r="DJ7" s="83">
        <v>30.2</v>
      </c>
      <c r="DK7" s="83">
        <v>40.200000000000003</v>
      </c>
      <c r="DL7" s="83">
        <v>47</v>
      </c>
      <c r="DM7" s="83">
        <v>51.3</v>
      </c>
      <c r="DN7" s="83">
        <v>48.5</v>
      </c>
      <c r="DO7" s="83">
        <v>48.5</v>
      </c>
      <c r="DP7" s="83">
        <v>14.6</v>
      </c>
      <c r="DQ7" s="83">
        <v>17.5</v>
      </c>
      <c r="DR7" s="83">
        <v>14.4</v>
      </c>
      <c r="DS7" s="83">
        <v>11.8</v>
      </c>
      <c r="DT7" s="83">
        <v>14.2</v>
      </c>
      <c r="DU7" s="83">
        <v>106.5</v>
      </c>
      <c r="DV7" s="83">
        <v>86.8</v>
      </c>
      <c r="DW7" s="83">
        <v>46.6</v>
      </c>
      <c r="DX7" s="83">
        <v>13.1</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v>13500</v>
      </c>
      <c r="IX7" s="83">
        <v>18.8</v>
      </c>
      <c r="IY7" s="83">
        <v>16.2</v>
      </c>
      <c r="IZ7" s="83">
        <v>17.600000000000001</v>
      </c>
      <c r="JA7" s="83">
        <v>17.600000000000001</v>
      </c>
      <c r="JB7" s="83">
        <v>16.100000000000001</v>
      </c>
      <c r="JC7" s="83">
        <v>18.5</v>
      </c>
      <c r="JD7" s="83">
        <v>16.100000000000001</v>
      </c>
      <c r="JE7" s="83">
        <v>19.600000000000001</v>
      </c>
      <c r="JF7" s="83">
        <v>17.899999999999999</v>
      </c>
      <c r="JG7" s="83">
        <v>16.399999999999999</v>
      </c>
      <c r="JH7" s="83">
        <v>40.200000000000003</v>
      </c>
      <c r="JI7" s="83">
        <v>47</v>
      </c>
      <c r="JJ7" s="83">
        <v>51.3</v>
      </c>
      <c r="JK7" s="83">
        <v>48.5</v>
      </c>
      <c r="JL7" s="83">
        <v>48.5</v>
      </c>
      <c r="JM7" s="83">
        <v>46.6</v>
      </c>
      <c r="JN7" s="83">
        <v>48.3</v>
      </c>
      <c r="JO7" s="83">
        <v>48.2</v>
      </c>
      <c r="JP7" s="83">
        <v>34.5</v>
      </c>
      <c r="JQ7" s="83">
        <v>45.8</v>
      </c>
      <c r="JR7" s="83">
        <v>106.5</v>
      </c>
      <c r="JS7" s="83">
        <v>86.8</v>
      </c>
      <c r="JT7" s="83">
        <v>46.6</v>
      </c>
      <c r="JU7" s="83">
        <v>13.1</v>
      </c>
      <c r="JV7" s="83">
        <v>0</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v>100</v>
      </c>
      <c r="KM7" s="83">
        <v>100</v>
      </c>
      <c r="KN7" s="83">
        <v>100</v>
      </c>
      <c r="KO7" s="83">
        <v>100</v>
      </c>
      <c r="KP7" s="83">
        <v>100</v>
      </c>
      <c r="KQ7" s="83">
        <v>98.4</v>
      </c>
      <c r="KR7" s="83">
        <v>98.4</v>
      </c>
      <c r="KS7" s="83">
        <v>99.1</v>
      </c>
      <c r="KT7" s="83">
        <v>98.8</v>
      </c>
      <c r="KU7" s="83">
        <v>94.9</v>
      </c>
      <c r="KV7" s="80" t="s">
        <v>126</v>
      </c>
      <c r="KW7" s="83" t="s">
        <v>126</v>
      </c>
      <c r="KX7" s="83" t="s">
        <v>126</v>
      </c>
      <c r="KY7" s="83" t="s">
        <v>126</v>
      </c>
      <c r="KZ7" s="83" t="s">
        <v>126</v>
      </c>
      <c r="LA7" s="83" t="s">
        <v>126</v>
      </c>
      <c r="LB7" s="83">
        <v>13.7</v>
      </c>
      <c r="LC7" s="83">
        <v>12</v>
      </c>
      <c r="LD7" s="83">
        <v>14.5</v>
      </c>
      <c r="LE7" s="83">
        <v>14.9</v>
      </c>
      <c r="LF7" s="83">
        <v>15.2</v>
      </c>
      <c r="LG7" s="83" t="s">
        <v>126</v>
      </c>
      <c r="LH7" s="83" t="s">
        <v>126</v>
      </c>
      <c r="LI7" s="83" t="s">
        <v>126</v>
      </c>
      <c r="LJ7" s="83" t="s">
        <v>126</v>
      </c>
      <c r="LK7" s="83" t="s">
        <v>126</v>
      </c>
      <c r="LL7" s="83">
        <v>2.5</v>
      </c>
      <c r="LM7" s="83">
        <v>0.3</v>
      </c>
      <c r="LN7" s="83">
        <v>0.3</v>
      </c>
      <c r="LO7" s="83">
        <v>0.3</v>
      </c>
      <c r="LP7" s="83">
        <v>0.7</v>
      </c>
      <c r="LQ7" s="83" t="s">
        <v>126</v>
      </c>
      <c r="LR7" s="83" t="s">
        <v>126</v>
      </c>
      <c r="LS7" s="83" t="s">
        <v>126</v>
      </c>
      <c r="LT7" s="83" t="s">
        <v>126</v>
      </c>
      <c r="LU7" s="83" t="s">
        <v>126</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（最大出力合計13,500kW）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（最大出力合計13,500kW）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103.1</v>
      </c>
      <c r="AZ11" s="95">
        <f>AZ7</f>
        <v>104.8</v>
      </c>
      <c r="BA11" s="95">
        <f>BA7</f>
        <v>136.80000000000001</v>
      </c>
      <c r="BB11" s="95">
        <f>BB7</f>
        <v>95.8</v>
      </c>
      <c r="BC11" s="95">
        <f>BC7</f>
        <v>111.6</v>
      </c>
      <c r="BD11" s="84"/>
      <c r="BE11" s="84"/>
      <c r="BF11" s="84"/>
      <c r="BG11" s="84"/>
      <c r="BH11" s="84"/>
      <c r="BI11" s="94" t="s">
        <v>139</v>
      </c>
      <c r="BJ11" s="95">
        <f>BJ7</f>
        <v>322.3</v>
      </c>
      <c r="BK11" s="95">
        <f>BK7</f>
        <v>217.5</v>
      </c>
      <c r="BL11" s="95">
        <f>BL7</f>
        <v>291.39999999999998</v>
      </c>
      <c r="BM11" s="95">
        <f>BM7</f>
        <v>141.30000000000001</v>
      </c>
      <c r="BN11" s="95">
        <f>BN7</f>
        <v>246.1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139</v>
      </c>
      <c r="CF11" s="95">
        <f>CF7</f>
        <v>21440</v>
      </c>
      <c r="CG11" s="95">
        <f>CG7</f>
        <v>21175.1</v>
      </c>
      <c r="CH11" s="95">
        <f>CH7</f>
        <v>16214.1</v>
      </c>
      <c r="CI11" s="95">
        <f>CI7</f>
        <v>25522.3</v>
      </c>
      <c r="CJ11" s="95">
        <f>CJ7</f>
        <v>20073.099999999999</v>
      </c>
      <c r="CK11" s="84"/>
      <c r="CL11" s="84"/>
      <c r="CM11" s="84"/>
      <c r="CN11" s="84"/>
      <c r="CO11" s="94" t="s">
        <v>139</v>
      </c>
      <c r="CP11" s="96">
        <f>CP7</f>
        <v>288853</v>
      </c>
      <c r="CQ11" s="96">
        <f>CQ7</f>
        <v>179769</v>
      </c>
      <c r="CR11" s="96">
        <f>CR7</f>
        <v>279696</v>
      </c>
      <c r="CS11" s="96">
        <f>CS7</f>
        <v>132616</v>
      </c>
      <c r="CT11" s="96">
        <f>CT7</f>
        <v>104901</v>
      </c>
      <c r="CU11" s="84"/>
      <c r="CV11" s="84"/>
      <c r="CW11" s="84"/>
      <c r="CX11" s="84"/>
      <c r="CY11" s="84"/>
      <c r="CZ11" s="94" t="s">
        <v>139</v>
      </c>
      <c r="DA11" s="95">
        <f>DA7</f>
        <v>18.8</v>
      </c>
      <c r="DB11" s="95">
        <f>DB7</f>
        <v>16.2</v>
      </c>
      <c r="DC11" s="95">
        <f>DC7</f>
        <v>17.600000000000001</v>
      </c>
      <c r="DD11" s="95">
        <f>DD7</f>
        <v>17.600000000000001</v>
      </c>
      <c r="DE11" s="95">
        <f>DE7</f>
        <v>16.100000000000001</v>
      </c>
      <c r="DF11" s="84"/>
      <c r="DG11" s="84"/>
      <c r="DH11" s="84"/>
      <c r="DI11" s="84"/>
      <c r="DJ11" s="94" t="s">
        <v>139</v>
      </c>
      <c r="DK11" s="95">
        <f>DK7</f>
        <v>40.200000000000003</v>
      </c>
      <c r="DL11" s="95">
        <f>DL7</f>
        <v>47</v>
      </c>
      <c r="DM11" s="95">
        <f>DM7</f>
        <v>51.3</v>
      </c>
      <c r="DN11" s="95">
        <f>DN7</f>
        <v>48.5</v>
      </c>
      <c r="DO11" s="95">
        <f>DO7</f>
        <v>48.5</v>
      </c>
      <c r="DP11" s="84"/>
      <c r="DQ11" s="84"/>
      <c r="DR11" s="84"/>
      <c r="DS11" s="84"/>
      <c r="DT11" s="94" t="s">
        <v>141</v>
      </c>
      <c r="DU11" s="95">
        <f>DU7</f>
        <v>106.5</v>
      </c>
      <c r="DV11" s="95">
        <f>DV7</f>
        <v>86.8</v>
      </c>
      <c r="DW11" s="95">
        <f>DW7</f>
        <v>46.6</v>
      </c>
      <c r="DX11" s="95">
        <f>DX7</f>
        <v>13.1</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18.8</v>
      </c>
      <c r="IY11" s="95">
        <f>IY7</f>
        <v>16.2</v>
      </c>
      <c r="IZ11" s="95">
        <f>IZ7</f>
        <v>17.600000000000001</v>
      </c>
      <c r="JA11" s="95">
        <f>JA7</f>
        <v>17.600000000000001</v>
      </c>
      <c r="JB11" s="95">
        <f>JB7</f>
        <v>16.100000000000001</v>
      </c>
      <c r="JC11" s="84"/>
      <c r="JD11" s="84"/>
      <c r="JE11" s="84"/>
      <c r="JF11" s="84"/>
      <c r="JG11" s="94" t="s">
        <v>139</v>
      </c>
      <c r="JH11" s="95">
        <f>JH7</f>
        <v>40.200000000000003</v>
      </c>
      <c r="JI11" s="95">
        <f>JI7</f>
        <v>47</v>
      </c>
      <c r="JJ11" s="95">
        <f>JJ7</f>
        <v>51.3</v>
      </c>
      <c r="JK11" s="95">
        <f>JK7</f>
        <v>48.5</v>
      </c>
      <c r="JL11" s="95">
        <f>JL7</f>
        <v>48.5</v>
      </c>
      <c r="JM11" s="84"/>
      <c r="JN11" s="84"/>
      <c r="JO11" s="84"/>
      <c r="JP11" s="84"/>
      <c r="JQ11" s="94" t="s">
        <v>143</v>
      </c>
      <c r="JR11" s="95">
        <f>JR7</f>
        <v>106.5</v>
      </c>
      <c r="JS11" s="95">
        <f>JS7</f>
        <v>86.8</v>
      </c>
      <c r="JT11" s="95">
        <f>JT7</f>
        <v>46.6</v>
      </c>
      <c r="JU11" s="95">
        <f>JU7</f>
        <v>13.1</v>
      </c>
      <c r="JV11" s="95">
        <f>JV7</f>
        <v>0</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145</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144</v>
      </c>
      <c r="JH12" s="95">
        <f>IF($JH$8,JM7,"-")</f>
        <v>46.6</v>
      </c>
      <c r="JI12" s="95">
        <f>IF($JH$8,JN7,"-")</f>
        <v>48.3</v>
      </c>
      <c r="JJ12" s="95">
        <f>IF($JH$8,JO7,"-")</f>
        <v>48.2</v>
      </c>
      <c r="JK12" s="95">
        <f>IF($JH$8,JP7,"-")</f>
        <v>34.5</v>
      </c>
      <c r="JL12" s="95">
        <f>IF($JH$8,JQ7,"-")</f>
        <v>45.8</v>
      </c>
      <c r="JM12" s="84"/>
      <c r="JN12" s="84"/>
      <c r="JO12" s="84"/>
      <c r="JP12" s="84"/>
      <c r="JQ12" s="94" t="s">
        <v>144</v>
      </c>
      <c r="JR12" s="95">
        <f>IF($JR$8,JW7,"-")</f>
        <v>146.19999999999999</v>
      </c>
      <c r="JS12" s="95">
        <f>IF($JR$8,JX7,"-")</f>
        <v>137.1</v>
      </c>
      <c r="JT12" s="95">
        <f>IF($JR$8,JY7,"-")</f>
        <v>83.3</v>
      </c>
      <c r="JU12" s="95">
        <f>IF($JR$8,JZ7,"-")</f>
        <v>61.6</v>
      </c>
      <c r="JV12" s="95">
        <f>IF($JR$8,KA7,"-")</f>
        <v>64.400000000000006</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f>IF($KL$8,KQ7,"-")</f>
        <v>98.4</v>
      </c>
      <c r="KM12" s="95">
        <f>IF($KL$8,KR7,"-")</f>
        <v>98.4</v>
      </c>
      <c r="KN12" s="95">
        <f>IF($KL$8,KS7,"-")</f>
        <v>99.1</v>
      </c>
      <c r="KO12" s="95">
        <f>IF($KL$8,KT7,"-")</f>
        <v>98.8</v>
      </c>
      <c r="KP12" s="95">
        <f>IF($KL$8,KU7,"-")</f>
        <v>94.9</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197" t="s">
        <v>148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103.1</v>
      </c>
      <c r="AZ17" s="106">
        <f t="shared" ref="AZ17:BC17" si="9">IF(AZ7="-",NA(),AZ7)</f>
        <v>104.8</v>
      </c>
      <c r="BA17" s="106">
        <f t="shared" si="9"/>
        <v>136.80000000000001</v>
      </c>
      <c r="BB17" s="106">
        <f t="shared" si="9"/>
        <v>95.8</v>
      </c>
      <c r="BC17" s="106">
        <f t="shared" si="9"/>
        <v>111.6</v>
      </c>
      <c r="BD17" s="100"/>
      <c r="BE17" s="100"/>
      <c r="BF17" s="100"/>
      <c r="BG17" s="100"/>
      <c r="BH17" s="100"/>
      <c r="BI17" s="105" t="s">
        <v>160</v>
      </c>
      <c r="BJ17" s="106">
        <f>IF(BJ7="-",NA(),BJ7)</f>
        <v>322.3</v>
      </c>
      <c r="BK17" s="106">
        <f t="shared" ref="BK17:BN17" si="10">IF(BK7="-",NA(),BK7)</f>
        <v>217.5</v>
      </c>
      <c r="BL17" s="106">
        <f t="shared" si="10"/>
        <v>291.39999999999998</v>
      </c>
      <c r="BM17" s="106">
        <f t="shared" si="10"/>
        <v>141.30000000000001</v>
      </c>
      <c r="BN17" s="106">
        <f t="shared" si="10"/>
        <v>246.1</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21440</v>
      </c>
      <c r="CG17" s="106">
        <f t="shared" ref="CG17:CJ17" si="12">IF(CG7="-",NA(),CG7)</f>
        <v>21175.1</v>
      </c>
      <c r="CH17" s="106">
        <f t="shared" si="12"/>
        <v>16214.1</v>
      </c>
      <c r="CI17" s="106">
        <f t="shared" si="12"/>
        <v>25522.3</v>
      </c>
      <c r="CJ17" s="106">
        <f t="shared" si="12"/>
        <v>20073.099999999999</v>
      </c>
      <c r="CK17" s="100"/>
      <c r="CL17" s="100"/>
      <c r="CM17" s="100"/>
      <c r="CN17" s="100"/>
      <c r="CO17" s="105" t="s">
        <v>160</v>
      </c>
      <c r="CP17" s="107">
        <f>IF(CP7="-",NA(),CP7)</f>
        <v>288853</v>
      </c>
      <c r="CQ17" s="107">
        <f t="shared" ref="CQ17:CT17" si="13">IF(CQ7="-",NA(),CQ7)</f>
        <v>179769</v>
      </c>
      <c r="CR17" s="107">
        <f t="shared" si="13"/>
        <v>279696</v>
      </c>
      <c r="CS17" s="107">
        <f t="shared" si="13"/>
        <v>132616</v>
      </c>
      <c r="CT17" s="107">
        <f t="shared" si="13"/>
        <v>104901</v>
      </c>
      <c r="CU17" s="100"/>
      <c r="CV17" s="100"/>
      <c r="CW17" s="100"/>
      <c r="CX17" s="100"/>
      <c r="CY17" s="100"/>
      <c r="CZ17" s="105" t="s">
        <v>160</v>
      </c>
      <c r="DA17" s="106">
        <f>IF(DA7="-",NA(),DA7)</f>
        <v>18.8</v>
      </c>
      <c r="DB17" s="106">
        <f t="shared" ref="DB17:DE17" si="14">IF(DB7="-",NA(),DB7)</f>
        <v>16.2</v>
      </c>
      <c r="DC17" s="106">
        <f t="shared" si="14"/>
        <v>17.600000000000001</v>
      </c>
      <c r="DD17" s="106">
        <f t="shared" si="14"/>
        <v>17.600000000000001</v>
      </c>
      <c r="DE17" s="106">
        <f t="shared" si="14"/>
        <v>16.100000000000001</v>
      </c>
      <c r="DF17" s="100"/>
      <c r="DG17" s="100"/>
      <c r="DH17" s="100"/>
      <c r="DI17" s="100"/>
      <c r="DJ17" s="105" t="s">
        <v>160</v>
      </c>
      <c r="DK17" s="106">
        <f>IF(DK7="-",NA(),DK7)</f>
        <v>40.200000000000003</v>
      </c>
      <c r="DL17" s="106">
        <f t="shared" ref="DL17:DO17" si="15">IF(DL7="-",NA(),DL7)</f>
        <v>47</v>
      </c>
      <c r="DM17" s="106">
        <f t="shared" si="15"/>
        <v>51.3</v>
      </c>
      <c r="DN17" s="106">
        <f t="shared" si="15"/>
        <v>48.5</v>
      </c>
      <c r="DO17" s="106">
        <f t="shared" si="15"/>
        <v>48.5</v>
      </c>
      <c r="DP17" s="100"/>
      <c r="DQ17" s="100"/>
      <c r="DR17" s="100"/>
      <c r="DS17" s="100"/>
      <c r="DT17" s="105" t="s">
        <v>160</v>
      </c>
      <c r="DU17" s="106">
        <f>IF(DU7="-",NA(),DU7)</f>
        <v>106.5</v>
      </c>
      <c r="DV17" s="106">
        <f t="shared" ref="DV17:DY17" si="16">IF(DV7="-",NA(),DV7)</f>
        <v>86.8</v>
      </c>
      <c r="DW17" s="106">
        <f t="shared" si="16"/>
        <v>46.6</v>
      </c>
      <c r="DX17" s="106">
        <f t="shared" si="16"/>
        <v>13.1</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f>IF(IX7="-",NA(),IX7)</f>
        <v>18.8</v>
      </c>
      <c r="IY17" s="106">
        <f t="shared" ref="IY17:JB17" si="29">IF(IY7="-",NA(),IY7)</f>
        <v>16.2</v>
      </c>
      <c r="IZ17" s="106">
        <f t="shared" si="29"/>
        <v>17.600000000000001</v>
      </c>
      <c r="JA17" s="106">
        <f t="shared" si="29"/>
        <v>17.600000000000001</v>
      </c>
      <c r="JB17" s="106">
        <f t="shared" si="29"/>
        <v>16.100000000000001</v>
      </c>
      <c r="JC17" s="100"/>
      <c r="JD17" s="100"/>
      <c r="JE17" s="100"/>
      <c r="JF17" s="100"/>
      <c r="JG17" s="105" t="s">
        <v>161</v>
      </c>
      <c r="JH17" s="106">
        <f>IF(JH7="-",NA(),JH7)</f>
        <v>40.200000000000003</v>
      </c>
      <c r="JI17" s="106">
        <f t="shared" ref="JI17:JL17" si="30">IF(JI7="-",NA(),JI7)</f>
        <v>47</v>
      </c>
      <c r="JJ17" s="106">
        <f t="shared" si="30"/>
        <v>51.3</v>
      </c>
      <c r="JK17" s="106">
        <f t="shared" si="30"/>
        <v>48.5</v>
      </c>
      <c r="JL17" s="106">
        <f t="shared" si="30"/>
        <v>48.5</v>
      </c>
      <c r="JM17" s="100"/>
      <c r="JN17" s="100"/>
      <c r="JO17" s="100"/>
      <c r="JP17" s="100"/>
      <c r="JQ17" s="105" t="s">
        <v>160</v>
      </c>
      <c r="JR17" s="106">
        <f>IF(JR7="-",NA(),JR7)</f>
        <v>106.5</v>
      </c>
      <c r="JS17" s="106">
        <f t="shared" ref="JS17:JV17" si="31">IF(JS7="-",NA(),JS7)</f>
        <v>86.8</v>
      </c>
      <c r="JT17" s="106">
        <f t="shared" si="31"/>
        <v>46.6</v>
      </c>
      <c r="JU17" s="106">
        <f t="shared" si="31"/>
        <v>13.1</v>
      </c>
      <c r="JV17" s="106">
        <f t="shared" si="31"/>
        <v>0</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164</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163</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163</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163</v>
      </c>
      <c r="DK18" s="106">
        <f>IF(DP7="-",NA(),DP7)</f>
        <v>14.6</v>
      </c>
      <c r="DL18" s="106">
        <f t="shared" ref="DL18:DO18" si="45">IF(DQ7="-",NA(),DQ7)</f>
        <v>17.5</v>
      </c>
      <c r="DM18" s="106">
        <f t="shared" si="45"/>
        <v>14.4</v>
      </c>
      <c r="DN18" s="106">
        <f t="shared" si="45"/>
        <v>11.8</v>
      </c>
      <c r="DO18" s="106">
        <f t="shared" si="45"/>
        <v>14.2</v>
      </c>
      <c r="DP18" s="100"/>
      <c r="DQ18" s="100"/>
      <c r="DR18" s="100"/>
      <c r="DS18" s="100"/>
      <c r="DT18" s="105" t="s">
        <v>163</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163</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163</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16" x14ac:dyDescent="0.15">
      <c r="A33" s="97">
        <f t="shared" si="7"/>
        <v>19</v>
      </c>
      <c r="B33" s="196" t="s">
        <v>181</v>
      </c>
      <c r="C33" s="196"/>
      <c r="D33" s="100"/>
      <c r="E33" s="201"/>
      <c r="F33" s="202"/>
      <c r="G33" s="202"/>
      <c r="H33" s="202"/>
      <c r="I33" s="203"/>
    </row>
    <row r="34" spans="1:16" x14ac:dyDescent="0.15">
      <c r="A34" s="97">
        <f t="shared" si="7"/>
        <v>20</v>
      </c>
      <c r="B34" s="196" t="s">
        <v>182</v>
      </c>
      <c r="C34" s="196"/>
      <c r="D34" s="100"/>
      <c r="E34" s="201"/>
      <c r="F34" s="202"/>
      <c r="G34" s="202"/>
      <c r="H34" s="202"/>
      <c r="I34" s="203"/>
    </row>
    <row r="35" spans="1:16" ht="25.5" customHeight="1" x14ac:dyDescent="0.15">
      <c r="E35" s="204"/>
      <c r="F35" s="205"/>
      <c r="G35" s="205"/>
      <c r="H35" s="205"/>
      <c r="I35" s="206"/>
    </row>
    <row r="36" spans="1:16" x14ac:dyDescent="0.15">
      <c r="A36" t="s">
        <v>183</v>
      </c>
      <c r="B36" t="s">
        <v>184</v>
      </c>
    </row>
    <row r="37" spans="1:16" x14ac:dyDescent="0.15">
      <c r="A37" t="s">
        <v>185</v>
      </c>
      <c r="B37" t="s">
        <v>186</v>
      </c>
      <c r="L37" s="198" t="s">
        <v>170</v>
      </c>
      <c r="M37" s="199"/>
      <c r="N37" s="199"/>
      <c r="O37" s="199"/>
      <c r="P37" s="200"/>
    </row>
    <row r="38" spans="1:16" x14ac:dyDescent="0.15">
      <c r="A38" t="s">
        <v>187</v>
      </c>
      <c r="B38" t="s">
        <v>188</v>
      </c>
      <c r="L38" s="201"/>
      <c r="M38" s="202"/>
      <c r="N38" s="202"/>
      <c r="O38" s="202"/>
      <c r="P38" s="203"/>
    </row>
    <row r="39" spans="1:16" x14ac:dyDescent="0.15">
      <c r="A39" t="s">
        <v>189</v>
      </c>
      <c r="B39" t="s">
        <v>190</v>
      </c>
      <c r="L39" s="201"/>
      <c r="M39" s="202"/>
      <c r="N39" s="202"/>
      <c r="O39" s="202"/>
      <c r="P39" s="203"/>
    </row>
    <row r="40" spans="1:16" x14ac:dyDescent="0.15">
      <c r="A40" t="s">
        <v>191</v>
      </c>
      <c r="B40" t="s">
        <v>192</v>
      </c>
      <c r="L40" s="201"/>
      <c r="M40" s="202"/>
      <c r="N40" s="202"/>
      <c r="O40" s="202"/>
      <c r="P40" s="203"/>
    </row>
    <row r="41" spans="1:16" x14ac:dyDescent="0.15">
      <c r="A41" t="s">
        <v>193</v>
      </c>
      <c r="B41" t="s">
        <v>194</v>
      </c>
      <c r="L41" s="201"/>
      <c r="M41" s="202"/>
      <c r="N41" s="202"/>
      <c r="O41" s="202"/>
      <c r="P41" s="203"/>
    </row>
    <row r="42" spans="1:16" x14ac:dyDescent="0.15">
      <c r="A42" t="s">
        <v>195</v>
      </c>
      <c r="B42" t="s">
        <v>196</v>
      </c>
      <c r="L42" s="201"/>
      <c r="M42" s="202"/>
      <c r="N42" s="202"/>
      <c r="O42" s="202"/>
      <c r="P42" s="203"/>
    </row>
    <row r="43" spans="1:16" x14ac:dyDescent="0.15">
      <c r="A43" t="s">
        <v>197</v>
      </c>
      <c r="B43" t="s">
        <v>198</v>
      </c>
      <c r="L43" s="201"/>
      <c r="M43" s="202"/>
      <c r="N43" s="202"/>
      <c r="O43" s="202"/>
      <c r="P43" s="203"/>
    </row>
    <row r="44" spans="1:16" x14ac:dyDescent="0.15">
      <c r="A44" t="s">
        <v>199</v>
      </c>
      <c r="B44" t="s">
        <v>200</v>
      </c>
      <c r="L44" s="201"/>
      <c r="M44" s="202"/>
      <c r="N44" s="202"/>
      <c r="O44" s="202"/>
      <c r="P44" s="203"/>
    </row>
    <row r="45" spans="1:16" x14ac:dyDescent="0.15">
      <c r="A45" t="s">
        <v>201</v>
      </c>
      <c r="B45" t="s">
        <v>202</v>
      </c>
      <c r="L45" s="201"/>
      <c r="M45" s="202"/>
      <c r="N45" s="202"/>
      <c r="O45" s="202"/>
      <c r="P45" s="203"/>
    </row>
    <row r="46" spans="1:16" x14ac:dyDescent="0.15">
      <c r="A46" t="s">
        <v>203</v>
      </c>
      <c r="B46" t="s">
        <v>204</v>
      </c>
      <c r="L46" s="201"/>
      <c r="M46" s="202"/>
      <c r="N46" s="202"/>
      <c r="O46" s="202"/>
      <c r="P46" s="203"/>
    </row>
    <row r="47" spans="1:16" x14ac:dyDescent="0.15">
      <c r="A47" t="s">
        <v>205</v>
      </c>
      <c r="B47" t="s">
        <v>206</v>
      </c>
      <c r="L47" s="201"/>
      <c r="M47" s="202"/>
      <c r="N47" s="202"/>
      <c r="O47" s="202"/>
      <c r="P47" s="203"/>
    </row>
    <row r="48" spans="1:16" x14ac:dyDescent="0.15">
      <c r="A48" t="s">
        <v>207</v>
      </c>
      <c r="B48" t="s">
        <v>208</v>
      </c>
      <c r="L48" s="201"/>
      <c r="M48" s="202"/>
      <c r="N48" s="202"/>
      <c r="O48" s="202"/>
      <c r="P48" s="203"/>
    </row>
    <row r="49" spans="1:16" x14ac:dyDescent="0.15">
      <c r="A49" t="s">
        <v>209</v>
      </c>
      <c r="B49" t="s">
        <v>210</v>
      </c>
      <c r="L49" s="201"/>
      <c r="M49" s="202"/>
      <c r="N49" s="202"/>
      <c r="O49" s="202"/>
      <c r="P49" s="203"/>
    </row>
    <row r="50" spans="1:16" ht="26.25" customHeight="1" x14ac:dyDescent="0.15">
      <c r="A50" t="s">
        <v>211</v>
      </c>
      <c r="B50" t="s">
        <v>212</v>
      </c>
      <c r="L50" s="204"/>
      <c r="M50" s="205"/>
      <c r="N50" s="205"/>
      <c r="O50" s="205"/>
      <c r="P50" s="206"/>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2020-02-06T06:33:48Z</cp:lastPrinted>
  <dcterms:created xsi:type="dcterms:W3CDTF">2019-12-05T07:49:39Z</dcterms:created>
  <dcterms:modified xsi:type="dcterms:W3CDTF">2020-02-06T06:33:59Z</dcterms:modified>
  <cp:category/>
</cp:coreProperties>
</file>