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1年度\04_水道ほか\03_市町村回答\12_北栄町\"/>
    </mc:Choice>
  </mc:AlternateContent>
  <workbookProtection workbookAlgorithmName="SHA-512" workbookHashValue="eNUQcaOEJxG0E8Nw3CBGkJqEMlaT4BLcdsL409pab0X1DkeTKKhHFSEBCbNB2JOR0u9QuouzQfkeWJQdK1I3iw==" workbookSaltValue="ctdYImbjQynAX+UvzKfxo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<sst xmlns="http://schemas.openxmlformats.org/spreadsheetml/2006/main" count="228" uniqueCount="113">
  <si>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</si>
  <si>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</si>
  <si>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</si>
  <si>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</si>
  <si>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</si>
  <si>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</si>
  <si>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</si>
  <si>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</si>
  <si>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</si>
  <si>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</si>
  <si>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</si>
  <si>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</si>
  <si>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</si>
  <si>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</si>
  <si>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</si>
  <si>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</si>
  <si>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</si>
  <si>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</si>
  <si>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</si>
  <si>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</si>
  <si>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</si>
  <si>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</si>
  <si>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</si>
  <si>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</si>
  <si>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</si>
  <si>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</si>
  <si>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</si>
  <si>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</si>
  <si>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</si>
  <si>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</si>
  <si>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</si>
  <si>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</si>
  <si>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</si>
  <si>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</si>
  <si>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</si>
  <si>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</si>
  <si>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</si>
  <si>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</si>
  <si>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</si>
  <si>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</si>
  <si>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</si>
  <si>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</si>
  <si>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</si>
  <si>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</si>
  <si>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</si>
  <si>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</si>
  <si>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</si>
  <si>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</si>
  <si>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</si>
  <si>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</si>
  <si>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</si>
  <si>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</si>
  <si>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</si>
  <si>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</si>
  <si>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</si>
  <si>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</si>
  <si>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</si>
  <si>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</si>
  <si>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</si>
  <si>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</si>
  <si>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</si>
  <si>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</si>
  <si>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</si>
  <si>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</si>
  <si>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</si>
  <si>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</si>
  <si>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</si>
  <si>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</si>
  <si>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</si>
  <si>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</si>
  <si>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</si>
  <si>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</si>
  <si>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</si>
  <si>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</si>
  <si>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</si>
  <si>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</si>
  <si>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</si>
  <si>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</si>
  <si>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</si>
  <si>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</si>
  <si>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</si>
  <si>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</si>
  <si>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</si>
  <si>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</si>
  <si>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</si>
  <si>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</si>
  <si>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</si>
  <si>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</si>
  <si>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</si>
  <si>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</si>
  <si>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</si>
  <si>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</si>
  <si>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</si>
  <si>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</si>
  <si>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</si>
  <si>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</si>
  <si>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</si>
  <si>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北栄町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</si>
  <si>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</si>
  <si>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</si>
  <si>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</si>
  <si>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</si>
  <si>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</si>
  <si>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</si>
  <si>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</si>
  <si>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</si>
  <si>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</si>
  <si>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</si>
  <si>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</si>
  <si>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</si>
  <si>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本町では昭和60年度から公共下水道事業を展開してきました。古くに整備された管渠で約30年、下水道終末処理施設で約20年を経過しております。しかしながら、耐用年数から見た場合は管渠50年、処理場40年であることから、現在老朽化している状況ではないと判断できます。近年、他自治体において、施設の老朽化が原因となる事故が多数発生しています。このため、今後は事故の「発生対応型」から「予防対応型」の施設の更新、もしくは長寿命化対策に取り組んでいく必要があります。</t>
    <phoneticPr fontId="4"/>
  </si>
  <si>
    <t xml:space="preserve">本町の事業は、平成28年度に分流式下水道に要する経費（公費負担分）の算入見直しをしたことから、汚水処理原価を除いた、全ての指標数値が良化または横ばいしています。今後も引き続き、使用料改定の検討や水洗化人口の増加を図り、「経営の効率性」の向上を目指すとともに、将来世代の地方債償還金の負担の増大を考慮に入れながら、計画的に適切な維持管理（長寿命化）を行なっていく必要があります。
</t>
    <rPh sb="47" eb="49">
      <t>オスイ</t>
    </rPh>
    <rPh sb="49" eb="51">
      <t>ショリ</t>
    </rPh>
    <rPh sb="51" eb="53">
      <t>ゲンカ</t>
    </rPh>
    <rPh sb="71" eb="72">
      <t>ヨコ</t>
    </rPh>
    <phoneticPr fontId="4"/>
  </si>
  <si>
    <t>本町では人口の96％以上を本事業により水洗化整備をしています。早期整備完了に伴う莫大な起債残高を解消しなければ、経営の健全性は達成できません。そのためには、長期的な運営経費削減を想定する必要があります。現在、終末処理場を流域1ヶ所、単独の2ヵ所で運営しています。人口規模も小さく、水洗化率も高止まりしていく現状を考慮しますと、処理場の統廃合は必須です。地方の下水道事業における経営改善の特効薬はありません。なるべく無駄な経費を削減し、持続可能な事業運営を目指したいと考えています。平成31年4月より地方公営企業法の財務規定等を適用し、公営企業会計方式に移行しました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</si>
</sst>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9B-463E-B6CB-381D214D8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079216"/>
        <c:axId val="292082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9B-463E-B6CB-381D214D8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079216"/>
        <c:axId val="292082744"/>
      </c:lineChart>
      <c:dateAx>
        <c:axId val="29207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082744"/>
        <c:crosses val="autoZero"/>
        <c:auto val="1"/>
        <c:lblOffset val="100"/>
        <c:baseTimeUnit val="years"/>
      </c:dateAx>
      <c:valAx>
        <c:axId val="292082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07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114.16</c:v>
                </c:pt>
                <c:pt idx="1">
                  <c:v>119.57</c:v>
                </c:pt>
                <c:pt idx="2">
                  <c:v>42.15</c:v>
                </c:pt>
                <c:pt idx="3">
                  <c:v>41.8</c:v>
                </c:pt>
                <c:pt idx="4">
                  <c:v>49.36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37-4D82-8C43-2659C0D86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985744"/>
        <c:axId val="38198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37-4D82-8C43-2659C0D86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985744"/>
        <c:axId val="381981824"/>
      </c:lineChart>
      <c:dateAx>
        <c:axId val="38198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981824"/>
        <c:crosses val="autoZero"/>
        <c:auto val="1"/>
        <c:lblOffset val="100"/>
        <c:baseTimeUnit val="years"/>
      </c:dateAx>
      <c:valAx>
        <c:axId val="38198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98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86.03</c:v>
                </c:pt>
                <c:pt idx="1">
                  <c:v>87.01</c:v>
                </c:pt>
                <c:pt idx="2">
                  <c:v>87.96</c:v>
                </c:pt>
                <c:pt idx="3">
                  <c:v>89.12</c:v>
                </c:pt>
                <c:pt idx="4">
                  <c:v>90.02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E3-461E-A206-ABE0C4BDE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986528"/>
        <c:axId val="38198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E3-461E-A206-ABE0C4BDE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986528"/>
        <c:axId val="381987312"/>
      </c:lineChart>
      <c:dateAx>
        <c:axId val="38198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987312"/>
        <c:crosses val="autoZero"/>
        <c:auto val="1"/>
        <c:lblOffset val="100"/>
        <c:baseTimeUnit val="years"/>
      </c:dateAx>
      <c:valAx>
        <c:axId val="38198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98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48.43</c:v>
                </c:pt>
                <c:pt idx="1">
                  <c:v>45.64</c:v>
                </c:pt>
                <c:pt idx="2">
                  <c:v>69.010000000000005</c:v>
                </c:pt>
                <c:pt idx="3">
                  <c:v>82.21</c:v>
                </c:pt>
                <c:pt idx="4">
                  <c:v>98.06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49-4FF3-B8ED-92390681A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076864"/>
        <c:axId val="292083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49-4FF3-B8ED-92390681A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076864"/>
        <c:axId val="292083136"/>
      </c:lineChart>
      <c:dateAx>
        <c:axId val="29207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083136"/>
        <c:crosses val="autoZero"/>
        <c:auto val="1"/>
        <c:lblOffset val="100"/>
        <c:baseTimeUnit val="years"/>
      </c:dateAx>
      <c:valAx>
        <c:axId val="292083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076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7-4BED-AF7D-831892976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079608"/>
        <c:axId val="25163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77-4BED-AF7D-831892976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079608"/>
        <c:axId val="251639408"/>
      </c:lineChart>
      <c:dateAx>
        <c:axId val="292079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639408"/>
        <c:crosses val="autoZero"/>
        <c:auto val="1"/>
        <c:lblOffset val="100"/>
        <c:baseTimeUnit val="years"/>
      </c:dateAx>
      <c:valAx>
        <c:axId val="25163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079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7A-4BA6-BC76-907111A45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490304"/>
        <c:axId val="381489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7A-4BA6-BC76-907111A45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490304"/>
        <c:axId val="381489128"/>
      </c:lineChart>
      <c:dateAx>
        <c:axId val="381490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489128"/>
        <c:crosses val="autoZero"/>
        <c:auto val="1"/>
        <c:lblOffset val="100"/>
        <c:baseTimeUnit val="years"/>
      </c:dateAx>
      <c:valAx>
        <c:axId val="381489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490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87-4E54-8D03-E5B8B5C1E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491088"/>
        <c:axId val="381493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87-4E54-8D03-E5B8B5C1E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491088"/>
        <c:axId val="381493048"/>
      </c:lineChart>
      <c:dateAx>
        <c:axId val="38149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493048"/>
        <c:crosses val="autoZero"/>
        <c:auto val="1"/>
        <c:lblOffset val="100"/>
        <c:baseTimeUnit val="years"/>
      </c:dateAx>
      <c:valAx>
        <c:axId val="381493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49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B1-4DE1-BA1E-5081F57AD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495792"/>
        <c:axId val="381496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B1-4DE1-BA1E-5081F57AD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495792"/>
        <c:axId val="381496184"/>
      </c:lineChart>
      <c:dateAx>
        <c:axId val="38149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496184"/>
        <c:crosses val="autoZero"/>
        <c:auto val="1"/>
        <c:lblOffset val="100"/>
        <c:baseTimeUnit val="years"/>
      </c:dateAx>
      <c:valAx>
        <c:axId val="381496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49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3750.43</c:v>
                </c:pt>
                <c:pt idx="1">
                  <c:v>3547.23</c:v>
                </c:pt>
                <c:pt idx="2">
                  <c:v>1141.03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21-4C0A-A24B-6B3FF172B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490696"/>
        <c:axId val="381983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21-4C0A-A24B-6B3FF172B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490696"/>
        <c:axId val="381983000"/>
      </c:lineChart>
      <c:dateAx>
        <c:axId val="381490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983000"/>
        <c:crosses val="autoZero"/>
        <c:auto val="1"/>
        <c:lblOffset val="100"/>
        <c:baseTimeUnit val="years"/>
      </c:dateAx>
      <c:valAx>
        <c:axId val="381983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490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33.44</c:v>
                </c:pt>
                <c:pt idx="1">
                  <c:v>28.02</c:v>
                </c:pt>
                <c:pt idx="2">
                  <c:v>52.33</c:v>
                </c:pt>
                <c:pt idx="3">
                  <c:v>75.94</c:v>
                </c:pt>
                <c:pt idx="4">
                  <c:v>76.069999999999993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46-4134-994E-FB42129EB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984568"/>
        <c:axId val="381983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46-4134-994E-FB42129EB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984568"/>
        <c:axId val="381983784"/>
      </c:lineChart>
      <c:dateAx>
        <c:axId val="381984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983784"/>
        <c:crosses val="autoZero"/>
        <c:auto val="1"/>
        <c:lblOffset val="100"/>
        <c:baseTimeUnit val="years"/>
      </c:dateAx>
      <c:valAx>
        <c:axId val="381983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984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585.62</c:v>
                </c:pt>
                <c:pt idx="1">
                  <c:v>705.52</c:v>
                </c:pt>
                <c:pt idx="2">
                  <c:v>378.94</c:v>
                </c:pt>
                <c:pt idx="3">
                  <c:v>261.23</c:v>
                </c:pt>
                <c:pt idx="4">
                  <c:v>286.64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FE-4DAC-B0F1-B2E9D86D3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984960"/>
        <c:axId val="381985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FE-4DAC-B0F1-B2E9D86D3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984960"/>
        <c:axId val="381985352"/>
      </c:lineChart>
      <c:dateAx>
        <c:axId val="38198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985352"/>
        <c:crosses val="autoZero"/>
        <c:auto val="1"/>
        <c:lblOffset val="100"/>
        <c:baseTimeUnit val="years"/>
      </c:dateAx>
      <c:valAx>
        <c:axId val="381985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98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90" zoomScaleNormal="90" workbookViewId="0">
      <selection activeCell="C12" sqref="C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鳥取県　北栄町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15119</v>
      </c>
      <c r="AM8" s="68"/>
      <c r="AN8" s="68"/>
      <c r="AO8" s="68"/>
      <c r="AP8" s="68"/>
      <c r="AQ8" s="68"/>
      <c r="AR8" s="68"/>
      <c r="AS8" s="68"/>
      <c r="AT8" s="67">
        <f>データ!T6</f>
        <v>56.94</v>
      </c>
      <c r="AU8" s="67"/>
      <c r="AV8" s="67"/>
      <c r="AW8" s="67"/>
      <c r="AX8" s="67"/>
      <c r="AY8" s="67"/>
      <c r="AZ8" s="67"/>
      <c r="BA8" s="67"/>
      <c r="BB8" s="67">
        <f>データ!U6</f>
        <v>265.52999999999997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96.6</v>
      </c>
      <c r="Q10" s="67"/>
      <c r="R10" s="67"/>
      <c r="S10" s="67"/>
      <c r="T10" s="67"/>
      <c r="U10" s="67"/>
      <c r="V10" s="67"/>
      <c r="W10" s="67">
        <f>データ!Q6</f>
        <v>95.02</v>
      </c>
      <c r="X10" s="67"/>
      <c r="Y10" s="67"/>
      <c r="Z10" s="67"/>
      <c r="AA10" s="67"/>
      <c r="AB10" s="67"/>
      <c r="AC10" s="67"/>
      <c r="AD10" s="68">
        <f>データ!R6</f>
        <v>4036</v>
      </c>
      <c r="AE10" s="68"/>
      <c r="AF10" s="68"/>
      <c r="AG10" s="68"/>
      <c r="AH10" s="68"/>
      <c r="AI10" s="68"/>
      <c r="AJ10" s="68"/>
      <c r="AK10" s="2"/>
      <c r="AL10" s="68">
        <f>データ!V6</f>
        <v>14533</v>
      </c>
      <c r="AM10" s="68"/>
      <c r="AN10" s="68"/>
      <c r="AO10" s="68"/>
      <c r="AP10" s="68"/>
      <c r="AQ10" s="68"/>
      <c r="AR10" s="68"/>
      <c r="AS10" s="68"/>
      <c r="AT10" s="67">
        <f>データ!W6</f>
        <v>5.2</v>
      </c>
      <c r="AU10" s="67"/>
      <c r="AV10" s="67"/>
      <c r="AW10" s="67"/>
      <c r="AX10" s="67"/>
      <c r="AY10" s="67"/>
      <c r="AZ10" s="67"/>
      <c r="BA10" s="67"/>
      <c r="BB10" s="67">
        <f>データ!X6</f>
        <v>2794.81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43</v>
      </c>
      <c r="N86" s="26" t="s">
        <v>43</v>
      </c>
      <c r="O86" s="26" t="str">
        <f>データ!EO6</f>
        <v>【0.12】</v>
      </c>
    </row>
  </sheetData>
  <sheetProtection algorithmName="SHA-512" hashValue="i2aZ41X40othl5udRjq2iJErgaAJfJSPCt3Qs+E9k+04W/HNA3Xs0E6l7sBr0oiMGm644750UqCodMKrwHHi9A==" saltValue="d3FMNmLleB1NS7+mtdMcX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313726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鳥取県　北栄町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96.6</v>
      </c>
      <c r="Q6" s="34">
        <f t="shared" si="3"/>
        <v>95.02</v>
      </c>
      <c r="R6" s="34">
        <f t="shared" si="3"/>
        <v>4036</v>
      </c>
      <c r="S6" s="34">
        <f t="shared" si="3"/>
        <v>15119</v>
      </c>
      <c r="T6" s="34">
        <f t="shared" si="3"/>
        <v>56.94</v>
      </c>
      <c r="U6" s="34">
        <f t="shared" si="3"/>
        <v>265.52999999999997</v>
      </c>
      <c r="V6" s="34">
        <f t="shared" si="3"/>
        <v>14533</v>
      </c>
      <c r="W6" s="34">
        <f t="shared" si="3"/>
        <v>5.2</v>
      </c>
      <c r="X6" s="34">
        <f t="shared" si="3"/>
        <v>2794.81</v>
      </c>
      <c r="Y6" s="35">
        <f>IF(Y7="",NA(),Y7)</f>
        <v>48.43</v>
      </c>
      <c r="Z6" s="35">
        <f t="shared" ref="Z6:AH6" si="4">IF(Z7="",NA(),Z7)</f>
        <v>45.64</v>
      </c>
      <c r="AA6" s="35">
        <f t="shared" si="4"/>
        <v>69.010000000000005</v>
      </c>
      <c r="AB6" s="35">
        <f t="shared" si="4"/>
        <v>82.21</v>
      </c>
      <c r="AC6" s="35">
        <f t="shared" si="4"/>
        <v>98.06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3750.43</v>
      </c>
      <c r="BG6" s="35">
        <f t="shared" ref="BG6:BO6" si="7">IF(BG7="",NA(),BG7)</f>
        <v>3547.23</v>
      </c>
      <c r="BH6" s="35">
        <f t="shared" si="7"/>
        <v>1141.03</v>
      </c>
      <c r="BI6" s="34">
        <f t="shared" si="7"/>
        <v>0</v>
      </c>
      <c r="BJ6" s="34">
        <f t="shared" si="7"/>
        <v>0</v>
      </c>
      <c r="BK6" s="35">
        <f t="shared" si="7"/>
        <v>1436</v>
      </c>
      <c r="BL6" s="35">
        <f t="shared" si="7"/>
        <v>1434.89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33.44</v>
      </c>
      <c r="BR6" s="35">
        <f t="shared" ref="BR6:BZ6" si="8">IF(BR7="",NA(),BR7)</f>
        <v>28.02</v>
      </c>
      <c r="BS6" s="35">
        <f t="shared" si="8"/>
        <v>52.33</v>
      </c>
      <c r="BT6" s="35">
        <f t="shared" si="8"/>
        <v>75.94</v>
      </c>
      <c r="BU6" s="35">
        <f t="shared" si="8"/>
        <v>76.069999999999993</v>
      </c>
      <c r="BV6" s="35">
        <f t="shared" si="8"/>
        <v>66.56</v>
      </c>
      <c r="BW6" s="35">
        <f t="shared" si="8"/>
        <v>66.22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585.62</v>
      </c>
      <c r="CC6" s="35">
        <f t="shared" ref="CC6:CK6" si="9">IF(CC7="",NA(),CC7)</f>
        <v>705.52</v>
      </c>
      <c r="CD6" s="35">
        <f t="shared" si="9"/>
        <v>378.94</v>
      </c>
      <c r="CE6" s="35">
        <f t="shared" si="9"/>
        <v>261.23</v>
      </c>
      <c r="CF6" s="35">
        <f t="shared" si="9"/>
        <v>286.64</v>
      </c>
      <c r="CG6" s="35">
        <f t="shared" si="9"/>
        <v>244.29</v>
      </c>
      <c r="CH6" s="35">
        <f t="shared" si="9"/>
        <v>246.72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>
        <f>IF(CM7="",NA(),CM7)</f>
        <v>114.16</v>
      </c>
      <c r="CN6" s="35">
        <f t="shared" ref="CN6:CV6" si="10">IF(CN7="",NA(),CN7)</f>
        <v>119.57</v>
      </c>
      <c r="CO6" s="35">
        <f t="shared" si="10"/>
        <v>42.15</v>
      </c>
      <c r="CP6" s="35">
        <f t="shared" si="10"/>
        <v>41.8</v>
      </c>
      <c r="CQ6" s="35">
        <f t="shared" si="10"/>
        <v>49.36</v>
      </c>
      <c r="CR6" s="35">
        <f t="shared" si="10"/>
        <v>43.58</v>
      </c>
      <c r="CS6" s="35">
        <f t="shared" si="10"/>
        <v>41.35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86.03</v>
      </c>
      <c r="CY6" s="35">
        <f t="shared" ref="CY6:DG6" si="11">IF(CY7="",NA(),CY7)</f>
        <v>87.01</v>
      </c>
      <c r="CZ6" s="35">
        <f t="shared" si="11"/>
        <v>87.96</v>
      </c>
      <c r="DA6" s="35">
        <f t="shared" si="11"/>
        <v>89.12</v>
      </c>
      <c r="DB6" s="35">
        <f t="shared" si="11"/>
        <v>90.02</v>
      </c>
      <c r="DC6" s="35">
        <f t="shared" si="11"/>
        <v>82.35</v>
      </c>
      <c r="DD6" s="35">
        <f t="shared" si="11"/>
        <v>82.9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7.0000000000000007E-2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313726</v>
      </c>
      <c r="D7" s="37">
        <v>47</v>
      </c>
      <c r="E7" s="37">
        <v>17</v>
      </c>
      <c r="F7" s="37">
        <v>4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96.6</v>
      </c>
      <c r="Q7" s="38">
        <v>95.02</v>
      </c>
      <c r="R7" s="38">
        <v>4036</v>
      </c>
      <c r="S7" s="38">
        <v>15119</v>
      </c>
      <c r="T7" s="38">
        <v>56.94</v>
      </c>
      <c r="U7" s="38">
        <v>265.52999999999997</v>
      </c>
      <c r="V7" s="38">
        <v>14533</v>
      </c>
      <c r="W7" s="38">
        <v>5.2</v>
      </c>
      <c r="X7" s="38">
        <v>2794.81</v>
      </c>
      <c r="Y7" s="38">
        <v>48.43</v>
      </c>
      <c r="Z7" s="38">
        <v>45.64</v>
      </c>
      <c r="AA7" s="38">
        <v>69.010000000000005</v>
      </c>
      <c r="AB7" s="38">
        <v>82.21</v>
      </c>
      <c r="AC7" s="38">
        <v>98.06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3750.43</v>
      </c>
      <c r="BG7" s="38">
        <v>3547.23</v>
      </c>
      <c r="BH7" s="38">
        <v>1141.03</v>
      </c>
      <c r="BI7" s="38">
        <v>0</v>
      </c>
      <c r="BJ7" s="38">
        <v>0</v>
      </c>
      <c r="BK7" s="38">
        <v>1436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33.44</v>
      </c>
      <c r="BR7" s="38">
        <v>28.02</v>
      </c>
      <c r="BS7" s="38">
        <v>52.33</v>
      </c>
      <c r="BT7" s="38">
        <v>75.94</v>
      </c>
      <c r="BU7" s="38">
        <v>76.069999999999993</v>
      </c>
      <c r="BV7" s="38">
        <v>66.56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585.62</v>
      </c>
      <c r="CC7" s="38">
        <v>705.52</v>
      </c>
      <c r="CD7" s="38">
        <v>378.94</v>
      </c>
      <c r="CE7" s="38">
        <v>261.23</v>
      </c>
      <c r="CF7" s="38">
        <v>286.64</v>
      </c>
      <c r="CG7" s="38">
        <v>244.29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>
        <v>114.16</v>
      </c>
      <c r="CN7" s="38">
        <v>119.57</v>
      </c>
      <c r="CO7" s="38">
        <v>42.15</v>
      </c>
      <c r="CP7" s="38">
        <v>41.8</v>
      </c>
      <c r="CQ7" s="38">
        <v>49.36</v>
      </c>
      <c r="CR7" s="38">
        <v>43.58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86.03</v>
      </c>
      <c r="CY7" s="38">
        <v>87.01</v>
      </c>
      <c r="CZ7" s="38">
        <v>87.96</v>
      </c>
      <c r="DA7" s="38">
        <v>89.12</v>
      </c>
      <c r="DB7" s="38">
        <v>90.02</v>
      </c>
      <c r="DC7" s="38">
        <v>82.35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dcterms:created xsi:type="dcterms:W3CDTF">2019-12-05T05:13:41Z</dcterms:created>
  <dcterms:modified xsi:type="dcterms:W3CDTF">2020-02-06T06:34:33Z</dcterms:modified>
  <cp:category/>
</cp:coreProperties>
</file>