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5_南部町\"/>
    </mc:Choice>
  </mc:AlternateContent>
  <workbookProtection workbookAlgorithmName="SHA-512" workbookHashValue="ceqDs8He5UhkssWFBV6Gm4QohRkxQq06w7YpItEyL2WwSmz4q5JjS8UUVaM9oZ6pzdwoD01jrudMlhx7pFPxWg==" workbookSaltValue="A1+XSgjBMREwFI43KOU2Ow==" workbookSpinCount="100000" lockStructure="1"/>
  <bookViews>
    <workbookView xWindow="-120" yWindow="-120" windowWidth="20730" windowHeight="11160"/>
  </bookViews>
  <sheets>
    <sheet name="法非適用_下水道事業" sheetId="4" r:id="rId1"/>
    <sheet name="データ" sheetId="5" state="hidden" r:id="rId2"/>
  </sheets>
  <calcPr calcId="191029" concurrentManualCount="2"/>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<sst xmlns="http://schemas.openxmlformats.org/spreadsheetml/2006/main" count="228" uniqueCount="114">
  <si>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</si>
  <si>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</si>
  <si>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</si>
  <si>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</si>
  <si>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</si>
  <si>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</si>
  <si>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</si>
  <si>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</si>
  <si>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</si>
  <si>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</si>
  <si>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</si>
  <si>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</si>
  <si>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</si>
  <si>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</si>
  <si>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</si>
  <si>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</si>
  <si>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</si>
  <si>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</si>
  <si>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</si>
  <si>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</si>
  <si>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</si>
  <si>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</si>
  <si>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</si>
  <si>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</si>
  <si>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</si>
  <si>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</si>
  <si>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</si>
  <si>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</si>
  <si>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</si>
  <si>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</si>
  <si>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</si>
  <si>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</si>
  <si>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</si>
  <si>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</si>
  <si>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</si>
  <si>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</si>
  <si>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</si>
  <si>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</si>
  <si>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</si>
  <si>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</si>
  <si>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</si>
  <si>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</si>
  <si>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</si>
  <si>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</si>
  <si>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</si>
  <si>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</si>
  <si>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</si>
  <si>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</si>
  <si>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</si>
  <si>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</si>
  <si>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</si>
  <si>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</si>
  <si>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</si>
  <si>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</si>
  <si>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</si>
  <si>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</si>
  <si>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</si>
  <si>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</si>
  <si>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</si>
  <si>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</si>
  <si>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</si>
  <si>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</si>
  <si>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</si>
  <si>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</si>
  <si>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</si>
  <si>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</si>
  <si>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</si>
  <si>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</si>
  <si>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</si>
  <si>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</si>
  <si>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</si>
  <si>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</si>
  <si>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</si>
  <si>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</si>
  <si>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</si>
  <si>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</si>
  <si>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</si>
  <si>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</si>
  <si>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</si>
  <si>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</si>
  <si>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</si>
  <si>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</si>
  <si>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</si>
  <si>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</si>
  <si>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</si>
  <si>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</si>
  <si>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</si>
  <si>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</si>
  <si>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</si>
  <si>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</si>
  <si>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</si>
  <si>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</si>
  <si>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</si>
  <si>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</si>
  <si>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</si>
  <si>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</si>
  <si>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</si>
  <si>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</si>
  <si>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南部町</t>
  </si>
  <si>
    <t>法非適用</t>
  </si>
  <si>
    <t>下水道事業</t>
  </si>
  <si>
    <t>小規模集合排水処理</t>
  </si>
  <si>
    <t>I3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</si>
  <si>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</si>
  <si>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</si>
  <si>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</si>
  <si>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</si>
  <si>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</si>
  <si>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</si>
  <si>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</si>
  <si>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</si>
  <si>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平成16年度供用開始のため、施設の老朽化対策については耐用年数等を考慮し計画が必要となると思われる。</t>
    <phoneticPr fontId="4"/>
  </si>
  <si>
    <t>使用料の算定方法はすべての下水道事業で統一しており、町営住宅に設置する浄化槽のため、住宅入居者数により使用料収入に変動がある。施設の維持管理費を使用料で賄い、企業債償還について一般会計からの繰入により経営を維持している状況であり今後、住宅施策にあわせた施設の更新等が必要である。</t>
    <phoneticPr fontId="4"/>
  </si>
  <si>
    <t xml:space="preserve">①支出のうち企業債償還金の割合が高く料金収入では賄えていない状況である。企業債償還金について一般会計からの繰入を行っている。　　　　　　　　　　　　　　　　　　　　④企業債残高対事業規模比率は類似団体平均より低くなっている。　　　　　　　　　　　　　　　　⑤使用料で経費は賄えている状況で経費回収率は100％以上である。町営住宅の浄化槽なので、利用者数は安定している。　　　　　　　　　　　　
</t>
    <rPh sb="1" eb="3">
      <t>シシュツ</t>
    </rPh>
    <rPh sb="6" eb="8">
      <t>キギョウ</t>
    </rPh>
    <rPh sb="8" eb="9">
      <t>サイ</t>
    </rPh>
    <rPh sb="9" eb="11">
      <t>ショウカン</t>
    </rPh>
    <rPh sb="11" eb="12">
      <t>キン</t>
    </rPh>
    <rPh sb="13" eb="15">
      <t>ワリアイ</t>
    </rPh>
    <rPh sb="16" eb="17">
      <t>タカ</t>
    </rPh>
    <rPh sb="18" eb="20">
      <t>リョウキン</t>
    </rPh>
    <rPh sb="20" eb="22">
      <t>シュウニュウ</t>
    </rPh>
    <rPh sb="24" eb="25">
      <t>マカナ</t>
    </rPh>
    <rPh sb="30" eb="32">
      <t>ジョウキョウ</t>
    </rPh>
    <rPh sb="129" eb="132">
      <t>シヨウリョウ</t>
    </rPh>
    <rPh sb="133" eb="135">
      <t>ケイヒ</t>
    </rPh>
    <rPh sb="136" eb="137">
      <t>マカナ</t>
    </rPh>
    <rPh sb="141" eb="143">
      <t>ジョウキョウ</t>
    </rPh>
    <rPh sb="154" eb="156">
      <t>イジョウ</t>
    </rPh>
    <rPh sb="160" eb="162">
      <t>チョウエイ</t>
    </rPh>
    <rPh sb="162" eb="164">
      <t>ジュウタク</t>
    </rPh>
    <rPh sb="165" eb="168">
      <t>ジョウカソウ</t>
    </rPh>
    <rPh sb="172" eb="175">
      <t>リヨウシャ</t>
    </rPh>
    <rPh sb="175" eb="176">
      <t>スウ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</si>
</sst>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BBB-4E5D-8C45-A67A70498DF8}"/>
            </c:ext>
          </c:extLst>
        </c:ser>
        <c:dLbls>
          <c:showLegendKey val="0"/>
          <c:showVal val="0"/>
          <c:showCatName val="0"/>
          <c:showSerName val="0"/>
          <c:showPercent val="0"/>
          <c:showBubbleSize val="0"/>
        </c:dLbls>
        <c:gapWidth val="150"/>
        <c:axId val="285334040"/>
        <c:axId val="285333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0.51</c:v>
                </c:pt>
                <c:pt idx="2" formatCode="#,##0.00;&quot;△&quot;#,##0.00">
                  <c:v>0</c:v>
                </c:pt>
                <c:pt idx="3" formatCode="#,##0.00;&quot;△&quot;#,##0.00">
                  <c:v>0</c:v>
                </c:pt>
                <c:pt idx="4" formatCode="#,##0.00;&quot;△&quot;#,##0.00">
                  <c:v>0</c:v>
                </c:pt>
              </c:numCache>
            </c:numRef>
          </c:val>
          <c:smooth val="0"/>
          <c:extLst xmlns:c16r2="http://schemas.microsoft.com/office/drawing/2015/06/chart">
            <c:ext xmlns:c16="http://schemas.microsoft.com/office/drawing/2014/chart" uri="{C3380CC4-5D6E-409C-BE32-E72D297353CC}">
              <c16:uniqueId val="{00000001-0BBB-4E5D-8C45-A67A70498DF8}"/>
            </c:ext>
          </c:extLst>
        </c:ser>
        <c:dLbls>
          <c:showLegendKey val="0"/>
          <c:showVal val="0"/>
          <c:showCatName val="0"/>
          <c:showSerName val="0"/>
          <c:showPercent val="0"/>
          <c:showBubbleSize val="0"/>
        </c:dLbls>
        <c:marker val="1"/>
        <c:smooth val="0"/>
        <c:axId val="285334040"/>
        <c:axId val="285333256"/>
      </c:lineChart>
      <c:dateAx>
        <c:axId val="285334040"/>
        <c:scaling>
          <c:orientation val="minMax"/>
        </c:scaling>
        <c:delete val="1"/>
        <c:axPos val="b"/>
        <c:numFmt formatCode="ge" sourceLinked="1"/>
        <c:majorTickMark val="none"/>
        <c:minorTickMark val="none"/>
        <c:tickLblPos val="none"/>
        <c:crossAx val="285333256"/>
        <c:crosses val="autoZero"/>
        <c:auto val="1"/>
        <c:lblOffset val="100"/>
        <c:baseTimeUnit val="years"/>
      </c:dateAx>
      <c:valAx>
        <c:axId val="285333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34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72A1-4BD5-9CD6-615762884288}"/>
            </c:ext>
          </c:extLst>
        </c:ser>
        <c:dLbls>
          <c:showLegendKey val="0"/>
          <c:showVal val="0"/>
          <c:showCatName val="0"/>
          <c:showSerName val="0"/>
          <c:showPercent val="0"/>
          <c:showBubbleSize val="0"/>
        </c:dLbls>
        <c:gapWidth val="150"/>
        <c:axId val="285838704"/>
        <c:axId val="285839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43.1</c:v>
                </c:pt>
                <c:pt idx="1">
                  <c:v>40.96</c:v>
                </c:pt>
                <c:pt idx="2">
                  <c:v>39.450000000000003</c:v>
                </c:pt>
                <c:pt idx="3">
                  <c:v>39.15</c:v>
                </c:pt>
                <c:pt idx="4">
                  <c:v>39.76</c:v>
                </c:pt>
              </c:numCache>
            </c:numRef>
          </c:val>
          <c:smooth val="0"/>
          <c:extLst xmlns:c16r2="http://schemas.microsoft.com/office/drawing/2015/06/chart">
            <c:ext xmlns:c16="http://schemas.microsoft.com/office/drawing/2014/chart" uri="{C3380CC4-5D6E-409C-BE32-E72D297353CC}">
              <c16:uniqueId val="{00000001-72A1-4BD5-9CD6-615762884288}"/>
            </c:ext>
          </c:extLst>
        </c:ser>
        <c:dLbls>
          <c:showLegendKey val="0"/>
          <c:showVal val="0"/>
          <c:showCatName val="0"/>
          <c:showSerName val="0"/>
          <c:showPercent val="0"/>
          <c:showBubbleSize val="0"/>
        </c:dLbls>
        <c:marker val="1"/>
        <c:smooth val="0"/>
        <c:axId val="285838704"/>
        <c:axId val="285839880"/>
      </c:lineChart>
      <c:dateAx>
        <c:axId val="285838704"/>
        <c:scaling>
          <c:orientation val="minMax"/>
        </c:scaling>
        <c:delete val="1"/>
        <c:axPos val="b"/>
        <c:numFmt formatCode="ge" sourceLinked="1"/>
        <c:majorTickMark val="none"/>
        <c:minorTickMark val="none"/>
        <c:tickLblPos val="none"/>
        <c:crossAx val="285839880"/>
        <c:crosses val="autoZero"/>
        <c:auto val="1"/>
        <c:lblOffset val="100"/>
        <c:baseTimeUnit val="years"/>
      </c:dateAx>
      <c:valAx>
        <c:axId val="285839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83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0B67-4EC7-A2F0-337011D5A794}"/>
            </c:ext>
          </c:extLst>
        </c:ser>
        <c:dLbls>
          <c:showLegendKey val="0"/>
          <c:showVal val="0"/>
          <c:showCatName val="0"/>
          <c:showSerName val="0"/>
          <c:showPercent val="0"/>
          <c:showBubbleSize val="0"/>
        </c:dLbls>
        <c:gapWidth val="150"/>
        <c:axId val="285843408"/>
        <c:axId val="285844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88.02</c:v>
                </c:pt>
                <c:pt idx="1">
                  <c:v>90.64</c:v>
                </c:pt>
                <c:pt idx="2">
                  <c:v>90.48</c:v>
                </c:pt>
                <c:pt idx="3">
                  <c:v>89.54</c:v>
                </c:pt>
                <c:pt idx="4">
                  <c:v>83.43</c:v>
                </c:pt>
              </c:numCache>
            </c:numRef>
          </c:val>
          <c:smooth val="0"/>
          <c:extLst xmlns:c16r2="http://schemas.microsoft.com/office/drawing/2015/06/chart">
            <c:ext xmlns:c16="http://schemas.microsoft.com/office/drawing/2014/chart" uri="{C3380CC4-5D6E-409C-BE32-E72D297353CC}">
              <c16:uniqueId val="{00000001-0B67-4EC7-A2F0-337011D5A794}"/>
            </c:ext>
          </c:extLst>
        </c:ser>
        <c:dLbls>
          <c:showLegendKey val="0"/>
          <c:showVal val="0"/>
          <c:showCatName val="0"/>
          <c:showSerName val="0"/>
          <c:showPercent val="0"/>
          <c:showBubbleSize val="0"/>
        </c:dLbls>
        <c:marker val="1"/>
        <c:smooth val="0"/>
        <c:axId val="285843408"/>
        <c:axId val="285844192"/>
      </c:lineChart>
      <c:dateAx>
        <c:axId val="285843408"/>
        <c:scaling>
          <c:orientation val="minMax"/>
        </c:scaling>
        <c:delete val="1"/>
        <c:axPos val="b"/>
        <c:numFmt formatCode="ge" sourceLinked="1"/>
        <c:majorTickMark val="none"/>
        <c:minorTickMark val="none"/>
        <c:tickLblPos val="none"/>
        <c:crossAx val="285844192"/>
        <c:crosses val="autoZero"/>
        <c:auto val="1"/>
        <c:lblOffset val="100"/>
        <c:baseTimeUnit val="years"/>
      </c:dateAx>
      <c:valAx>
        <c:axId val="285844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84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82.37</c:v>
                </c:pt>
                <c:pt idx="1">
                  <c:v>80.94</c:v>
                </c:pt>
                <c:pt idx="2">
                  <c:v>82.06</c:v>
                </c:pt>
                <c:pt idx="3">
                  <c:v>81.569999999999993</c:v>
                </c:pt>
                <c:pt idx="4">
                  <c:v>81.11</c:v>
                </c:pt>
              </c:numCache>
            </c:numRef>
          </c:val>
          <c:extLst xmlns:c16r2="http://schemas.microsoft.com/office/drawing/2015/06/chart">
            <c:ext xmlns:c16="http://schemas.microsoft.com/office/drawing/2014/chart" uri="{C3380CC4-5D6E-409C-BE32-E72D297353CC}">
              <c16:uniqueId val="{00000000-6ACF-4921-8409-5CAE5B5B2273}"/>
            </c:ext>
          </c:extLst>
        </c:ser>
        <c:dLbls>
          <c:showLegendKey val="0"/>
          <c:showVal val="0"/>
          <c:showCatName val="0"/>
          <c:showSerName val="0"/>
          <c:showPercent val="0"/>
          <c:showBubbleSize val="0"/>
        </c:dLbls>
        <c:gapWidth val="150"/>
        <c:axId val="285329336"/>
        <c:axId val="285330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ACF-4921-8409-5CAE5B5B2273}"/>
            </c:ext>
          </c:extLst>
        </c:ser>
        <c:dLbls>
          <c:showLegendKey val="0"/>
          <c:showVal val="0"/>
          <c:showCatName val="0"/>
          <c:showSerName val="0"/>
          <c:showPercent val="0"/>
          <c:showBubbleSize val="0"/>
        </c:dLbls>
        <c:marker val="1"/>
        <c:smooth val="0"/>
        <c:axId val="285329336"/>
        <c:axId val="285330904"/>
      </c:lineChart>
      <c:dateAx>
        <c:axId val="285329336"/>
        <c:scaling>
          <c:orientation val="minMax"/>
        </c:scaling>
        <c:delete val="1"/>
        <c:axPos val="b"/>
        <c:numFmt formatCode="ge" sourceLinked="1"/>
        <c:majorTickMark val="none"/>
        <c:minorTickMark val="none"/>
        <c:tickLblPos val="none"/>
        <c:crossAx val="285330904"/>
        <c:crosses val="autoZero"/>
        <c:auto val="1"/>
        <c:lblOffset val="100"/>
        <c:baseTimeUnit val="years"/>
      </c:dateAx>
      <c:valAx>
        <c:axId val="285330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29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1B0-491C-966D-24D36B3BC143}"/>
            </c:ext>
          </c:extLst>
        </c:ser>
        <c:dLbls>
          <c:showLegendKey val="0"/>
          <c:showVal val="0"/>
          <c:showCatName val="0"/>
          <c:showSerName val="0"/>
          <c:showPercent val="0"/>
          <c:showBubbleSize val="0"/>
        </c:dLbls>
        <c:gapWidth val="150"/>
        <c:axId val="285332080"/>
        <c:axId val="285327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1B0-491C-966D-24D36B3BC143}"/>
            </c:ext>
          </c:extLst>
        </c:ser>
        <c:dLbls>
          <c:showLegendKey val="0"/>
          <c:showVal val="0"/>
          <c:showCatName val="0"/>
          <c:showSerName val="0"/>
          <c:showPercent val="0"/>
          <c:showBubbleSize val="0"/>
        </c:dLbls>
        <c:marker val="1"/>
        <c:smooth val="0"/>
        <c:axId val="285332080"/>
        <c:axId val="285327376"/>
      </c:lineChart>
      <c:dateAx>
        <c:axId val="285332080"/>
        <c:scaling>
          <c:orientation val="minMax"/>
        </c:scaling>
        <c:delete val="1"/>
        <c:axPos val="b"/>
        <c:numFmt formatCode="ge" sourceLinked="1"/>
        <c:majorTickMark val="none"/>
        <c:minorTickMark val="none"/>
        <c:tickLblPos val="none"/>
        <c:crossAx val="285327376"/>
        <c:crosses val="autoZero"/>
        <c:auto val="1"/>
        <c:lblOffset val="100"/>
        <c:baseTimeUnit val="years"/>
      </c:dateAx>
      <c:valAx>
        <c:axId val="28532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32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54CC-4569-A37C-D961837552F0}"/>
            </c:ext>
          </c:extLst>
        </c:ser>
        <c:dLbls>
          <c:showLegendKey val="0"/>
          <c:showVal val="0"/>
          <c:showCatName val="0"/>
          <c:showSerName val="0"/>
          <c:showPercent val="0"/>
          <c:showBubbleSize val="0"/>
        </c:dLbls>
        <c:gapWidth val="150"/>
        <c:axId val="285330120"/>
        <c:axId val="285328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54CC-4569-A37C-D961837552F0}"/>
            </c:ext>
          </c:extLst>
        </c:ser>
        <c:dLbls>
          <c:showLegendKey val="0"/>
          <c:showVal val="0"/>
          <c:showCatName val="0"/>
          <c:showSerName val="0"/>
          <c:showPercent val="0"/>
          <c:showBubbleSize val="0"/>
        </c:dLbls>
        <c:marker val="1"/>
        <c:smooth val="0"/>
        <c:axId val="285330120"/>
        <c:axId val="285328944"/>
      </c:lineChart>
      <c:dateAx>
        <c:axId val="285330120"/>
        <c:scaling>
          <c:orientation val="minMax"/>
        </c:scaling>
        <c:delete val="1"/>
        <c:axPos val="b"/>
        <c:numFmt formatCode="ge" sourceLinked="1"/>
        <c:majorTickMark val="none"/>
        <c:minorTickMark val="none"/>
        <c:tickLblPos val="none"/>
        <c:crossAx val="285328944"/>
        <c:crosses val="autoZero"/>
        <c:auto val="1"/>
        <c:lblOffset val="100"/>
        <c:baseTimeUnit val="years"/>
      </c:dateAx>
      <c:valAx>
        <c:axId val="285328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330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547-42D3-806B-EB4BF35170DF}"/>
            </c:ext>
          </c:extLst>
        </c:ser>
        <c:dLbls>
          <c:showLegendKey val="0"/>
          <c:showVal val="0"/>
          <c:showCatName val="0"/>
          <c:showSerName val="0"/>
          <c:showPercent val="0"/>
          <c:showBubbleSize val="0"/>
        </c:dLbls>
        <c:gapWidth val="150"/>
        <c:axId val="285745296"/>
        <c:axId val="285749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547-42D3-806B-EB4BF35170DF}"/>
            </c:ext>
          </c:extLst>
        </c:ser>
        <c:dLbls>
          <c:showLegendKey val="0"/>
          <c:showVal val="0"/>
          <c:showCatName val="0"/>
          <c:showSerName val="0"/>
          <c:showPercent val="0"/>
          <c:showBubbleSize val="0"/>
        </c:dLbls>
        <c:marker val="1"/>
        <c:smooth val="0"/>
        <c:axId val="285745296"/>
        <c:axId val="285749608"/>
      </c:lineChart>
      <c:dateAx>
        <c:axId val="285745296"/>
        <c:scaling>
          <c:orientation val="minMax"/>
        </c:scaling>
        <c:delete val="1"/>
        <c:axPos val="b"/>
        <c:numFmt formatCode="ge" sourceLinked="1"/>
        <c:majorTickMark val="none"/>
        <c:minorTickMark val="none"/>
        <c:tickLblPos val="none"/>
        <c:crossAx val="285749608"/>
        <c:crosses val="autoZero"/>
        <c:auto val="1"/>
        <c:lblOffset val="100"/>
        <c:baseTimeUnit val="years"/>
      </c:dateAx>
      <c:valAx>
        <c:axId val="285749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74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3FA-4D55-BA63-C205BEDA4CAA}"/>
            </c:ext>
          </c:extLst>
        </c:ser>
        <c:dLbls>
          <c:showLegendKey val="0"/>
          <c:showVal val="0"/>
          <c:showCatName val="0"/>
          <c:showSerName val="0"/>
          <c:showPercent val="0"/>
          <c:showBubbleSize val="0"/>
        </c:dLbls>
        <c:gapWidth val="150"/>
        <c:axId val="285746472"/>
        <c:axId val="285747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3FA-4D55-BA63-C205BEDA4CAA}"/>
            </c:ext>
          </c:extLst>
        </c:ser>
        <c:dLbls>
          <c:showLegendKey val="0"/>
          <c:showVal val="0"/>
          <c:showCatName val="0"/>
          <c:showSerName val="0"/>
          <c:showPercent val="0"/>
          <c:showBubbleSize val="0"/>
        </c:dLbls>
        <c:marker val="1"/>
        <c:smooth val="0"/>
        <c:axId val="285746472"/>
        <c:axId val="285747256"/>
      </c:lineChart>
      <c:dateAx>
        <c:axId val="285746472"/>
        <c:scaling>
          <c:orientation val="minMax"/>
        </c:scaling>
        <c:delete val="1"/>
        <c:axPos val="b"/>
        <c:numFmt formatCode="ge" sourceLinked="1"/>
        <c:majorTickMark val="none"/>
        <c:minorTickMark val="none"/>
        <c:tickLblPos val="none"/>
        <c:crossAx val="285747256"/>
        <c:crosses val="autoZero"/>
        <c:auto val="1"/>
        <c:lblOffset val="100"/>
        <c:baseTimeUnit val="years"/>
      </c:dateAx>
      <c:valAx>
        <c:axId val="285747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74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800.06</c:v>
                </c:pt>
                <c:pt idx="1">
                  <c:v>1417.85</c:v>
                </c:pt>
                <c:pt idx="2">
                  <c:v>1357.75</c:v>
                </c:pt>
                <c:pt idx="3">
                  <c:v>26.18</c:v>
                </c:pt>
                <c:pt idx="4">
                  <c:v>1889.96</c:v>
                </c:pt>
              </c:numCache>
            </c:numRef>
          </c:val>
          <c:extLst xmlns:c16r2="http://schemas.microsoft.com/office/drawing/2015/06/chart">
            <c:ext xmlns:c16="http://schemas.microsoft.com/office/drawing/2014/chart" uri="{C3380CC4-5D6E-409C-BE32-E72D297353CC}">
              <c16:uniqueId val="{00000000-F34B-4223-890C-76AB8489F6D9}"/>
            </c:ext>
          </c:extLst>
        </c:ser>
        <c:dLbls>
          <c:showLegendKey val="0"/>
          <c:showVal val="0"/>
          <c:showCatName val="0"/>
          <c:showSerName val="0"/>
          <c:showPercent val="0"/>
          <c:showBubbleSize val="0"/>
        </c:dLbls>
        <c:gapWidth val="150"/>
        <c:axId val="285747648"/>
        <c:axId val="285748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2784</c:v>
                </c:pt>
                <c:pt idx="1">
                  <c:v>3188.44</c:v>
                </c:pt>
                <c:pt idx="2">
                  <c:v>4170.3999999999996</c:v>
                </c:pt>
                <c:pt idx="3">
                  <c:v>2559.94</c:v>
                </c:pt>
                <c:pt idx="4">
                  <c:v>2834.34</c:v>
                </c:pt>
              </c:numCache>
            </c:numRef>
          </c:val>
          <c:smooth val="0"/>
          <c:extLst xmlns:c16r2="http://schemas.microsoft.com/office/drawing/2015/06/chart">
            <c:ext xmlns:c16="http://schemas.microsoft.com/office/drawing/2014/chart" uri="{C3380CC4-5D6E-409C-BE32-E72D297353CC}">
              <c16:uniqueId val="{00000001-F34B-4223-890C-76AB8489F6D9}"/>
            </c:ext>
          </c:extLst>
        </c:ser>
        <c:dLbls>
          <c:showLegendKey val="0"/>
          <c:showVal val="0"/>
          <c:showCatName val="0"/>
          <c:showSerName val="0"/>
          <c:showPercent val="0"/>
          <c:showBubbleSize val="0"/>
        </c:dLbls>
        <c:marker val="1"/>
        <c:smooth val="0"/>
        <c:axId val="285747648"/>
        <c:axId val="285748040"/>
      </c:lineChart>
      <c:dateAx>
        <c:axId val="285747648"/>
        <c:scaling>
          <c:orientation val="minMax"/>
        </c:scaling>
        <c:delete val="1"/>
        <c:axPos val="b"/>
        <c:numFmt formatCode="ge" sourceLinked="1"/>
        <c:majorTickMark val="none"/>
        <c:minorTickMark val="none"/>
        <c:tickLblPos val="none"/>
        <c:crossAx val="285748040"/>
        <c:crosses val="autoZero"/>
        <c:auto val="1"/>
        <c:lblOffset val="100"/>
        <c:baseTimeUnit val="years"/>
      </c:dateAx>
      <c:valAx>
        <c:axId val="285748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747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c:v>
                </c:pt>
                <c:pt idx="1">
                  <c:v>95.71</c:v>
                </c:pt>
                <c:pt idx="2">
                  <c:v>258.45999999999998</c:v>
                </c:pt>
                <c:pt idx="3">
                  <c:v>264.72000000000003</c:v>
                </c:pt>
                <c:pt idx="4">
                  <c:v>255.09</c:v>
                </c:pt>
              </c:numCache>
            </c:numRef>
          </c:val>
          <c:extLst xmlns:c16r2="http://schemas.microsoft.com/office/drawing/2015/06/chart">
            <c:ext xmlns:c16="http://schemas.microsoft.com/office/drawing/2014/chart" uri="{C3380CC4-5D6E-409C-BE32-E72D297353CC}">
              <c16:uniqueId val="{00000000-FBD4-45B1-B68D-FE89FC10C6BD}"/>
            </c:ext>
          </c:extLst>
        </c:ser>
        <c:dLbls>
          <c:showLegendKey val="0"/>
          <c:showVal val="0"/>
          <c:showCatName val="0"/>
          <c:showSerName val="0"/>
          <c:showPercent val="0"/>
          <c:showBubbleSize val="0"/>
        </c:dLbls>
        <c:gapWidth val="150"/>
        <c:axId val="285742160"/>
        <c:axId val="285742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29.21</c:v>
                </c:pt>
                <c:pt idx="1">
                  <c:v>26.47</c:v>
                </c:pt>
                <c:pt idx="2">
                  <c:v>32.14</c:v>
                </c:pt>
                <c:pt idx="3">
                  <c:v>37.82</c:v>
                </c:pt>
                <c:pt idx="4">
                  <c:v>37.979999999999997</c:v>
                </c:pt>
              </c:numCache>
            </c:numRef>
          </c:val>
          <c:smooth val="0"/>
          <c:extLst xmlns:c16r2="http://schemas.microsoft.com/office/drawing/2015/06/chart">
            <c:ext xmlns:c16="http://schemas.microsoft.com/office/drawing/2014/chart" uri="{C3380CC4-5D6E-409C-BE32-E72D297353CC}">
              <c16:uniqueId val="{00000001-FBD4-45B1-B68D-FE89FC10C6BD}"/>
            </c:ext>
          </c:extLst>
        </c:ser>
        <c:dLbls>
          <c:showLegendKey val="0"/>
          <c:showVal val="0"/>
          <c:showCatName val="0"/>
          <c:showSerName val="0"/>
          <c:showPercent val="0"/>
          <c:showBubbleSize val="0"/>
        </c:dLbls>
        <c:marker val="1"/>
        <c:smooth val="0"/>
        <c:axId val="285742160"/>
        <c:axId val="285742552"/>
      </c:lineChart>
      <c:dateAx>
        <c:axId val="285742160"/>
        <c:scaling>
          <c:orientation val="minMax"/>
        </c:scaling>
        <c:delete val="1"/>
        <c:axPos val="b"/>
        <c:numFmt formatCode="ge" sourceLinked="1"/>
        <c:majorTickMark val="none"/>
        <c:minorTickMark val="none"/>
        <c:tickLblPos val="none"/>
        <c:crossAx val="285742552"/>
        <c:crosses val="autoZero"/>
        <c:auto val="1"/>
        <c:lblOffset val="100"/>
        <c:baseTimeUnit val="years"/>
      </c:dateAx>
      <c:valAx>
        <c:axId val="285742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742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327.62</c:v>
                </c:pt>
                <c:pt idx="1">
                  <c:v>346.67</c:v>
                </c:pt>
                <c:pt idx="2">
                  <c:v>125.98</c:v>
                </c:pt>
                <c:pt idx="3">
                  <c:v>119.7</c:v>
                </c:pt>
                <c:pt idx="4">
                  <c:v>120.4</c:v>
                </c:pt>
              </c:numCache>
            </c:numRef>
          </c:val>
          <c:extLst xmlns:c16r2="http://schemas.microsoft.com/office/drawing/2015/06/chart">
            <c:ext xmlns:c16="http://schemas.microsoft.com/office/drawing/2014/chart" uri="{C3380CC4-5D6E-409C-BE32-E72D297353CC}">
              <c16:uniqueId val="{00000000-0EDB-4E19-A732-BBB3B958DAD1}"/>
            </c:ext>
          </c:extLst>
        </c:ser>
        <c:dLbls>
          <c:showLegendKey val="0"/>
          <c:showVal val="0"/>
          <c:showCatName val="0"/>
          <c:showSerName val="0"/>
          <c:showPercent val="0"/>
          <c:showBubbleSize val="0"/>
        </c:dLbls>
        <c:gapWidth val="150"/>
        <c:axId val="285744120"/>
        <c:axId val="28574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620.01</c:v>
                </c:pt>
                <c:pt idx="1">
                  <c:v>688.46</c:v>
                </c:pt>
                <c:pt idx="2">
                  <c:v>562.9</c:v>
                </c:pt>
                <c:pt idx="3">
                  <c:v>482.51</c:v>
                </c:pt>
                <c:pt idx="4">
                  <c:v>484.48</c:v>
                </c:pt>
              </c:numCache>
            </c:numRef>
          </c:val>
          <c:smooth val="0"/>
          <c:extLst xmlns:c16r2="http://schemas.microsoft.com/office/drawing/2015/06/chart">
            <c:ext xmlns:c16="http://schemas.microsoft.com/office/drawing/2014/chart" uri="{C3380CC4-5D6E-409C-BE32-E72D297353CC}">
              <c16:uniqueId val="{00000001-0EDB-4E19-A732-BBB3B958DAD1}"/>
            </c:ext>
          </c:extLst>
        </c:ser>
        <c:dLbls>
          <c:showLegendKey val="0"/>
          <c:showVal val="0"/>
          <c:showCatName val="0"/>
          <c:showSerName val="0"/>
          <c:showPercent val="0"/>
          <c:showBubbleSize val="0"/>
        </c:dLbls>
        <c:marker val="1"/>
        <c:smooth val="0"/>
        <c:axId val="285744120"/>
        <c:axId val="285744512"/>
      </c:lineChart>
      <c:dateAx>
        <c:axId val="285744120"/>
        <c:scaling>
          <c:orientation val="minMax"/>
        </c:scaling>
        <c:delete val="1"/>
        <c:axPos val="b"/>
        <c:numFmt formatCode="ge" sourceLinked="1"/>
        <c:majorTickMark val="none"/>
        <c:minorTickMark val="none"/>
        <c:tickLblPos val="none"/>
        <c:crossAx val="285744512"/>
        <c:crosses val="autoZero"/>
        <c:auto val="1"/>
        <c:lblOffset val="100"/>
        <c:baseTimeUnit val="years"/>
      </c:dateAx>
      <c:valAx>
        <c:axId val="28574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574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【1,937.22】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【35.75】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90" zoomScaleNormal="90" workbookViewId="0">
      <selection activeCell="C12" sqref="C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鳥取県　南部町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小規模集合排水処理</v>
      </c>
      <c r="Q8" s="48"/>
      <c r="R8" s="48"/>
      <c r="S8" s="48"/>
      <c r="T8" s="48"/>
      <c r="U8" s="48"/>
      <c r="V8" s="48"/>
      <c r="W8" s="48" t="str">
        <f>データ!L6</f>
        <v>I3</v>
      </c>
      <c r="X8" s="48"/>
      <c r="Y8" s="48"/>
      <c r="Z8" s="48"/>
      <c r="AA8" s="48"/>
      <c r="AB8" s="48"/>
      <c r="AC8" s="48"/>
      <c r="AD8" s="49" t="str">
        <f>データ!$M$6</f>
        <v>非設置</v>
      </c>
      <c r="AE8" s="49"/>
      <c r="AF8" s="49"/>
      <c r="AG8" s="49"/>
      <c r="AH8" s="49"/>
      <c r="AI8" s="49"/>
      <c r="AJ8" s="49"/>
      <c r="AK8" s="3"/>
      <c r="AL8" s="50">
        <f>データ!S6</f>
        <v>10897</v>
      </c>
      <c r="AM8" s="50"/>
      <c r="AN8" s="50"/>
      <c r="AO8" s="50"/>
      <c r="AP8" s="50"/>
      <c r="AQ8" s="50"/>
      <c r="AR8" s="50"/>
      <c r="AS8" s="50"/>
      <c r="AT8" s="45">
        <f>データ!T6</f>
        <v>114.03</v>
      </c>
      <c r="AU8" s="45"/>
      <c r="AV8" s="45"/>
      <c r="AW8" s="45"/>
      <c r="AX8" s="45"/>
      <c r="AY8" s="45"/>
      <c r="AZ8" s="45"/>
      <c r="BA8" s="45"/>
      <c r="BB8" s="45">
        <f>データ!U6</f>
        <v>95.56</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0.7</v>
      </c>
      <c r="Q10" s="45"/>
      <c r="R10" s="45"/>
      <c r="S10" s="45"/>
      <c r="T10" s="45"/>
      <c r="U10" s="45"/>
      <c r="V10" s="45"/>
      <c r="W10" s="45">
        <f>データ!Q6</f>
        <v>100</v>
      </c>
      <c r="X10" s="45"/>
      <c r="Y10" s="45"/>
      <c r="Z10" s="45"/>
      <c r="AA10" s="45"/>
      <c r="AB10" s="45"/>
      <c r="AC10" s="45"/>
      <c r="AD10" s="50">
        <f>データ!R6</f>
        <v>3480</v>
      </c>
      <c r="AE10" s="50"/>
      <c r="AF10" s="50"/>
      <c r="AG10" s="50"/>
      <c r="AH10" s="50"/>
      <c r="AI10" s="50"/>
      <c r="AJ10" s="50"/>
      <c r="AK10" s="2"/>
      <c r="AL10" s="50">
        <f>データ!V6</f>
        <v>76</v>
      </c>
      <c r="AM10" s="50"/>
      <c r="AN10" s="50"/>
      <c r="AO10" s="50"/>
      <c r="AP10" s="50"/>
      <c r="AQ10" s="50"/>
      <c r="AR10" s="50"/>
      <c r="AS10" s="50"/>
      <c r="AT10" s="45">
        <f>データ!W6</f>
        <v>0.06</v>
      </c>
      <c r="AU10" s="45"/>
      <c r="AV10" s="45"/>
      <c r="AW10" s="45"/>
      <c r="AX10" s="45"/>
      <c r="AY10" s="45"/>
      <c r="AZ10" s="45"/>
      <c r="BA10" s="45"/>
      <c r="BB10" s="45">
        <f>データ!X6</f>
        <v>1266.67</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112</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【1,937.22】</v>
      </c>
      <c r="I86" s="26" t="str">
        <f>データ!CA6</f>
        <v>【35.30】</v>
      </c>
      <c r="J86" s="26" t="str">
        <f>データ!CL6</f>
        <v>【521.14】</v>
      </c>
      <c r="K86" s="26" t="str">
        <f>データ!CW6</f>
        <v>【35.75】</v>
      </c>
      <c r="L86" s="26" t="str">
        <f>データ!DH6</f>
        <v>【90.51】</v>
      </c>
      <c r="M86" s="26" t="s">
        <v>44</v>
      </c>
      <c r="N86" s="26" t="s">
        <v>44</v>
      </c>
      <c r="O86" s="26" t="str">
        <f>データ!EO6</f>
        <v>【0.00】</v>
      </c>
    </row>
  </sheetData>
  <sheetProtection algorithmName="SHA-512" hashValue="F90nYCriIYl5Mnj1guKd2idhCm1gOvyNUrbLwqEFtLXECrDi+ua3/T3UJgzTz3WEsDygM6I2NClGHJfX8ROvuw==" saltValue="kJ/V4eDboXGjx24AUHar1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313891</v>
      </c>
      <c r="D6" s="33">
        <f t="shared" si="3"/>
        <v>47</v>
      </c>
      <c r="E6" s="33">
        <f t="shared" si="3"/>
        <v>17</v>
      </c>
      <c r="F6" s="33">
        <f t="shared" si="3"/>
        <v>9</v>
      </c>
      <c r="G6" s="33">
        <f t="shared" si="3"/>
        <v>0</v>
      </c>
      <c r="H6" s="33" t="str">
        <f t="shared" si="3"/>
        <v>鳥取県　南部町</v>
      </c>
      <c r="I6" s="33" t="str">
        <f t="shared" si="3"/>
        <v>法非適用</v>
      </c>
      <c r="J6" s="33" t="str">
        <f t="shared" si="3"/>
        <v>下水道事業</v>
      </c>
      <c r="K6" s="33" t="str">
        <f t="shared" si="3"/>
        <v>小規模集合排水処理</v>
      </c>
      <c r="L6" s="33" t="str">
        <f t="shared" si="3"/>
        <v>I3</v>
      </c>
      <c r="M6" s="33" t="str">
        <f t="shared" si="3"/>
        <v>非設置</v>
      </c>
      <c r="N6" s="34" t="str">
        <f t="shared" si="3"/>
        <v>-</v>
      </c>
      <c r="O6" s="34" t="str">
        <f t="shared" si="3"/>
        <v>該当数値なし</v>
      </c>
      <c r="P6" s="34">
        <f t="shared" si="3"/>
        <v>0.7</v>
      </c>
      <c r="Q6" s="34">
        <f t="shared" si="3"/>
        <v>100</v>
      </c>
      <c r="R6" s="34">
        <f t="shared" si="3"/>
        <v>3480</v>
      </c>
      <c r="S6" s="34">
        <f t="shared" si="3"/>
        <v>10897</v>
      </c>
      <c r="T6" s="34">
        <f t="shared" si="3"/>
        <v>114.03</v>
      </c>
      <c r="U6" s="34">
        <f t="shared" si="3"/>
        <v>95.56</v>
      </c>
      <c r="V6" s="34">
        <f t="shared" si="3"/>
        <v>76</v>
      </c>
      <c r="W6" s="34">
        <f t="shared" si="3"/>
        <v>0.06</v>
      </c>
      <c r="X6" s="34">
        <f t="shared" si="3"/>
        <v>1266.67</v>
      </c>
      <c r="Y6" s="35">
        <f>IF(Y7="",NA(),Y7)</f>
        <v>82.37</v>
      </c>
      <c r="Z6" s="35">
        <f t="shared" ref="Z6:AH6" si="4">IF(Z7="",NA(),Z7)</f>
        <v>80.94</v>
      </c>
      <c r="AA6" s="35">
        <f t="shared" si="4"/>
        <v>82.06</v>
      </c>
      <c r="AB6" s="35">
        <f t="shared" si="4"/>
        <v>81.569999999999993</v>
      </c>
      <c r="AC6" s="35">
        <f t="shared" si="4"/>
        <v>81.11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800.06</v>
      </c>
      <c r="BG6" s="35">
        <f t="shared" ref="BG6:BO6" si="7">IF(BG7="",NA(),BG7)</f>
        <v>1417.85</v>
      </c>
      <c r="BH6" s="35">
        <f t="shared" si="7"/>
        <v>1357.75</v>
      </c>
      <c r="BI6" s="35">
        <f t="shared" si="7"/>
        <v>26.18</v>
      </c>
      <c r="BJ6" s="35">
        <f t="shared" si="7"/>
        <v>1889.96</v>
      </c>
      <c r="BK6" s="35">
        <f t="shared" si="7"/>
        <v>2784</v>
      </c>
      <c r="BL6" s="35">
        <f t="shared" si="7"/>
        <v>3188.44</v>
      </c>
      <c r="BM6" s="35">
        <f t="shared" si="7"/>
        <v>4170.3999999999996</v>
      </c>
      <c r="BN6" s="35">
        <f t="shared" si="7"/>
        <v>2559.94</v>
      </c>
      <c r="BO6" s="35">
        <f t="shared" si="7"/>
        <v>2834.34</v>
      </c>
      <c r="BP6" s="34" t="str">
        <f>IF(BP7="","",IF(BP7="-","【-】","【"&amp;SUBSTITUTE(TEXT(BP7,"#,##0.00"),"-","△")&amp;"】"))</f>
        <v>【1,937.22】</v>
      </c>
      <c r="BQ6" s="35">
        <f>IF(BQ7="",NA(),BQ7)</f>
        <v>100</v>
      </c>
      <c r="BR6" s="35">
        <f t="shared" ref="BR6:BZ6" si="8">IF(BR7="",NA(),BR7)</f>
        <v>95.71</v>
      </c>
      <c r="BS6" s="35">
        <f t="shared" si="8"/>
        <v>258.45999999999998</v>
      </c>
      <c r="BT6" s="35">
        <f t="shared" si="8"/>
        <v>264.72000000000003</v>
      </c>
      <c r="BU6" s="35">
        <f t="shared" si="8"/>
        <v>255.09</v>
      </c>
      <c r="BV6" s="35">
        <f t="shared" si="8"/>
        <v>29.21</v>
      </c>
      <c r="BW6" s="35">
        <f t="shared" si="8"/>
        <v>26.47</v>
      </c>
      <c r="BX6" s="35">
        <f t="shared" si="8"/>
        <v>32.14</v>
      </c>
      <c r="BY6" s="35">
        <f t="shared" si="8"/>
        <v>37.82</v>
      </c>
      <c r="BZ6" s="35">
        <f t="shared" si="8"/>
        <v>37.979999999999997</v>
      </c>
      <c r="CA6" s="34" t="str">
        <f>IF(CA7="","",IF(CA7="-","【-】","【"&amp;SUBSTITUTE(TEXT(CA7,"#,##0.00"),"-","△")&amp;"】"))</f>
        <v>【35.30】</v>
      </c>
      <c r="CB6" s="35">
        <f>IF(CB7="",NA(),CB7)</f>
        <v>327.62</v>
      </c>
      <c r="CC6" s="35">
        <f t="shared" ref="CC6:CK6" si="9">IF(CC7="",NA(),CC7)</f>
        <v>346.67</v>
      </c>
      <c r="CD6" s="35">
        <f t="shared" si="9"/>
        <v>125.98</v>
      </c>
      <c r="CE6" s="35">
        <f t="shared" si="9"/>
        <v>119.7</v>
      </c>
      <c r="CF6" s="35">
        <f t="shared" si="9"/>
        <v>120.4</v>
      </c>
      <c r="CG6" s="35">
        <f t="shared" si="9"/>
        <v>620.01</v>
      </c>
      <c r="CH6" s="35">
        <f t="shared" si="9"/>
        <v>688.46</v>
      </c>
      <c r="CI6" s="35">
        <f t="shared" si="9"/>
        <v>562.9</v>
      </c>
      <c r="CJ6" s="35">
        <f t="shared" si="9"/>
        <v>482.51</v>
      </c>
      <c r="CK6" s="35">
        <f t="shared" si="9"/>
        <v>484.48</v>
      </c>
      <c r="CL6" s="34" t="str">
        <f>IF(CL7="","",IF(CL7="-","【-】","【"&amp;SUBSTITUTE(TEXT(CL7,"#,##0.00"),"-","△")&amp;"】"))</f>
        <v>【521.14】</v>
      </c>
      <c r="CM6" s="35">
        <f>IF(CM7="",NA(),CM7)</f>
        <v>100</v>
      </c>
      <c r="CN6" s="35">
        <f t="shared" ref="CN6:CV6" si="10">IF(CN7="",NA(),CN7)</f>
        <v>100</v>
      </c>
      <c r="CO6" s="35">
        <f t="shared" si="10"/>
        <v>100</v>
      </c>
      <c r="CP6" s="35">
        <f t="shared" si="10"/>
        <v>100</v>
      </c>
      <c r="CQ6" s="35">
        <f t="shared" si="10"/>
        <v>100</v>
      </c>
      <c r="CR6" s="35">
        <f t="shared" si="10"/>
        <v>43.1</v>
      </c>
      <c r="CS6" s="35">
        <f t="shared" si="10"/>
        <v>40.96</v>
      </c>
      <c r="CT6" s="35">
        <f t="shared" si="10"/>
        <v>39.450000000000003</v>
      </c>
      <c r="CU6" s="35">
        <f t="shared" si="10"/>
        <v>39.15</v>
      </c>
      <c r="CV6" s="35">
        <f t="shared" si="10"/>
        <v>39.76</v>
      </c>
      <c r="CW6" s="34" t="str">
        <f>IF(CW7="","",IF(CW7="-","【-】","【"&amp;SUBSTITUTE(TEXT(CW7,"#,##0.00"),"-","△")&amp;"】"))</f>
        <v>【35.75】</v>
      </c>
      <c r="CX6" s="35">
        <f>IF(CX7="",NA(),CX7)</f>
        <v>100</v>
      </c>
      <c r="CY6" s="35">
        <f t="shared" ref="CY6:DG6" si="11">IF(CY7="",NA(),CY7)</f>
        <v>100</v>
      </c>
      <c r="CZ6" s="35">
        <f t="shared" si="11"/>
        <v>100</v>
      </c>
      <c r="DA6" s="35">
        <f t="shared" si="11"/>
        <v>100</v>
      </c>
      <c r="DB6" s="35">
        <f t="shared" si="11"/>
        <v>100</v>
      </c>
      <c r="DC6" s="35">
        <f t="shared" si="11"/>
        <v>88.02</v>
      </c>
      <c r="DD6" s="35">
        <f t="shared" si="11"/>
        <v>90.64</v>
      </c>
      <c r="DE6" s="35">
        <f t="shared" si="11"/>
        <v>90.48</v>
      </c>
      <c r="DF6" s="35">
        <f t="shared" si="11"/>
        <v>89.54</v>
      </c>
      <c r="DG6" s="35">
        <f t="shared" si="11"/>
        <v>83.43</v>
      </c>
      <c r="DH6" s="34" t="str">
        <f>IF(DH7="","",IF(DH7="-","【-】","【"&amp;SUBSTITUTE(TEXT(DH7,"#,##0.00"),"-","△")&amp;"】"))</f>
        <v>【90.51】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4">
        <f t="shared" si="14"/>
        <v>0</v>
      </c>
      <c r="EK6" s="35">
        <f t="shared" si="14"/>
        <v>0.51</v>
      </c>
      <c r="EL6" s="34">
        <f t="shared" si="14"/>
        <v>0</v>
      </c>
      <c r="EM6" s="34">
        <f t="shared" si="14"/>
        <v>0</v>
      </c>
      <c r="EN6" s="34">
        <f t="shared" si="14"/>
        <v>0</v>
      </c>
      <c r="EO6" s="34" t="str">
        <f>IF(EO7="","",IF(EO7="-","【-】","【"&amp;SUBSTITUTE(TEXT(EO7,"#,##0.00"),"-","△")&amp;"】"))</f>
        <v>【0.00】</v>
      </c>
    </row>
    <row r="7" spans="1:145" s="36" customFormat="1" x14ac:dyDescent="0.15">
      <c r="A7" s="28"/>
      <c r="B7" s="37">
        <v>2018</v>
      </c>
      <c r="C7" s="37">
        <v>313891</v>
      </c>
      <c r="D7" s="37">
        <v>47</v>
      </c>
      <c r="E7" s="37">
        <v>17</v>
      </c>
      <c r="F7" s="37">
        <v>9</v>
      </c>
      <c r="G7" s="37">
        <v>0</v>
      </c>
      <c r="H7" s="37" t="s">
        <v>98</v>
      </c>
      <c r="I7" s="37" t="s">
        <v>99</v>
      </c>
      <c r="J7" s="37" t="s">
        <v>100</v>
      </c>
      <c r="K7" s="37" t="s">
        <v>101</v>
      </c>
      <c r="L7" s="37" t="s">
        <v>102</v>
      </c>
      <c r="M7" s="37" t="s">
        <v>103</v>
      </c>
      <c r="N7" s="38" t="s">
        <v>104</v>
      </c>
      <c r="O7" s="38" t="s">
        <v>105</v>
      </c>
      <c r="P7" s="38">
        <v>0.7</v>
      </c>
      <c r="Q7" s="38">
        <v>100</v>
      </c>
      <c r="R7" s="38">
        <v>3480</v>
      </c>
      <c r="S7" s="38">
        <v>10897</v>
      </c>
      <c r="T7" s="38">
        <v>114.03</v>
      </c>
      <c r="U7" s="38">
        <v>95.56</v>
      </c>
      <c r="V7" s="38">
        <v>76</v>
      </c>
      <c r="W7" s="38">
        <v>0.06</v>
      </c>
      <c r="X7" s="38">
        <v>1266.67</v>
      </c>
      <c r="Y7" s="38">
        <v>82.37</v>
      </c>
      <c r="Z7" s="38">
        <v>80.94</v>
      </c>
      <c r="AA7" s="38">
        <v>82.06</v>
      </c>
      <c r="AB7" s="38">
        <v>81.569999999999993</v>
      </c>
      <c r="AC7" s="38">
        <v>81.11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800.06</v>
      </c>
      <c r="BG7" s="38">
        <v>1417.85</v>
      </c>
      <c r="BH7" s="38">
        <v>1357.75</v>
      </c>
      <c r="BI7" s="38">
        <v>26.18</v>
      </c>
      <c r="BJ7" s="38">
        <v>1889.96</v>
      </c>
      <c r="BK7" s="38">
        <v>2784</v>
      </c>
      <c r="BL7" s="38">
        <v>3188.44</v>
      </c>
      <c r="BM7" s="38">
        <v>4170.3999999999996</v>
      </c>
      <c r="BN7" s="38">
        <v>2559.94</v>
      </c>
      <c r="BO7" s="38">
        <v>2834.34</v>
      </c>
      <c r="BP7" s="38">
        <v>1937.22</v>
      </c>
      <c r="BQ7" s="38">
        <v>100</v>
      </c>
      <c r="BR7" s="38">
        <v>95.71</v>
      </c>
      <c r="BS7" s="38">
        <v>258.45999999999998</v>
      </c>
      <c r="BT7" s="38">
        <v>264.72000000000003</v>
      </c>
      <c r="BU7" s="38">
        <v>255.09</v>
      </c>
      <c r="BV7" s="38">
        <v>29.21</v>
      </c>
      <c r="BW7" s="38">
        <v>26.47</v>
      </c>
      <c r="BX7" s="38">
        <v>32.14</v>
      </c>
      <c r="BY7" s="38">
        <v>37.82</v>
      </c>
      <c r="BZ7" s="38">
        <v>37.979999999999997</v>
      </c>
      <c r="CA7" s="38">
        <v>35.299999999999997</v>
      </c>
      <c r="CB7" s="38">
        <v>327.62</v>
      </c>
      <c r="CC7" s="38">
        <v>346.67</v>
      </c>
      <c r="CD7" s="38">
        <v>125.98</v>
      </c>
      <c r="CE7" s="38">
        <v>119.7</v>
      </c>
      <c r="CF7" s="38">
        <v>120.4</v>
      </c>
      <c r="CG7" s="38">
        <v>620.01</v>
      </c>
      <c r="CH7" s="38">
        <v>688.46</v>
      </c>
      <c r="CI7" s="38">
        <v>562.9</v>
      </c>
      <c r="CJ7" s="38">
        <v>482.51</v>
      </c>
      <c r="CK7" s="38">
        <v>484.48</v>
      </c>
      <c r="CL7" s="38">
        <v>521.14</v>
      </c>
      <c r="CM7" s="38">
        <v>100</v>
      </c>
      <c r="CN7" s="38">
        <v>100</v>
      </c>
      <c r="CO7" s="38">
        <v>100</v>
      </c>
      <c r="CP7" s="38">
        <v>100</v>
      </c>
      <c r="CQ7" s="38">
        <v>100</v>
      </c>
      <c r="CR7" s="38">
        <v>43.1</v>
      </c>
      <c r="CS7" s="38">
        <v>40.96</v>
      </c>
      <c r="CT7" s="38">
        <v>39.450000000000003</v>
      </c>
      <c r="CU7" s="38">
        <v>39.15</v>
      </c>
      <c r="CV7" s="38">
        <v>39.76</v>
      </c>
      <c r="CW7" s="38">
        <v>35.75</v>
      </c>
      <c r="CX7" s="38">
        <v>100</v>
      </c>
      <c r="CY7" s="38">
        <v>100</v>
      </c>
      <c r="CZ7" s="38">
        <v>100</v>
      </c>
      <c r="DA7" s="38">
        <v>100</v>
      </c>
      <c r="DB7" s="38">
        <v>100</v>
      </c>
      <c r="DC7" s="38">
        <v>88.02</v>
      </c>
      <c r="DD7" s="38">
        <v>90.64</v>
      </c>
      <c r="DE7" s="38">
        <v>90.48</v>
      </c>
      <c r="DF7" s="38">
        <v>89.54</v>
      </c>
      <c r="DG7" s="38">
        <v>83.43</v>
      </c>
      <c r="DH7" s="38">
        <v>90.51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v>
      </c>
      <c r="EK7" s="38">
        <v>0.51</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2020-02-06T01:01:37Z</cp:lastPrinted>
  <dcterms:created xsi:type="dcterms:W3CDTF">2019-12-05T05:27:20Z</dcterms:created>
  <dcterms:modified xsi:type="dcterms:W3CDTF">2020-02-26T06:42:38Z</dcterms:modified>
  <cp:category/>
</cp:coreProperties>
</file>