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7_日南町\"/>
    </mc:Choice>
  </mc:AlternateContent>
  <workbookProtection workbookAlgorithmName="SHA-512" workbookHashValue="/cwRfvtY20RwSNBo8R9xbCYICQYM/KF7HOWMXt9RaY4ACzc+hHV77BnVWsWM64SIgLrUHxeiiaqOpdkUHWDPag==" workbookSaltValue="pQpa+RpsOQaPZ/ok2P2uu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<sst xmlns="http://schemas.openxmlformats.org/spreadsheetml/2006/main" count="239" uniqueCount="115">
  <si>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</si>
  <si>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</si>
  <si>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</si>
  <si>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</si>
  <si>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</si>
  <si>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</si>
  <si>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</si>
  <si>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</si>
  <si>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</si>
  <si>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</si>
  <si>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</si>
  <si>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</si>
  <si>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</si>
  <si>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</si>
  <si>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</si>
  <si>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</si>
  <si>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</si>
  <si>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</si>
  <si>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</si>
  <si>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</si>
  <si>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</si>
  <si>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</si>
  <si>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</si>
  <si>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</si>
  <si>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</si>
  <si>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</si>
  <si>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</si>
  <si>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</si>
  <si>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</si>
  <si>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</si>
  <si>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</si>
  <si>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</si>
  <si>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</si>
  <si>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</si>
  <si>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</si>
  <si>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</si>
  <si>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</si>
  <si>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</si>
  <si>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</si>
  <si>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</si>
  <si>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</si>
  <si>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</si>
  <si>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</si>
  <si>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</si>
  <si>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</si>
  <si>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</si>
  <si>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</si>
  <si>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</si>
  <si>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</si>
  <si>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</si>
  <si>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</si>
  <si>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</si>
  <si>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</si>
  <si>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</si>
  <si>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</si>
  <si>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</si>
  <si>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</si>
  <si>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</si>
  <si>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</si>
  <si>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</si>
  <si>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</si>
  <si>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</si>
  <si>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</si>
  <si>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</si>
  <si>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</si>
  <si>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</si>
  <si>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</si>
  <si>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</si>
  <si>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</si>
  <si>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</si>
  <si>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</si>
  <si>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</si>
  <si>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</si>
  <si>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</si>
  <si>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</si>
  <si>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</si>
  <si>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</si>
  <si>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</si>
  <si>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</si>
  <si>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</si>
  <si>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</si>
  <si>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</si>
  <si>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</si>
  <si>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</si>
  <si>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</si>
  <si>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</si>
  <si>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</si>
  <si>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</si>
  <si>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</si>
  <si>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</si>
  <si>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</si>
  <si>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</si>
  <si>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</si>
  <si>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</si>
  <si>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</si>
  <si>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</si>
  <si>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</si>
  <si>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</si>
  <si>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</si>
  <si>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</si>
  <si>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</si>
  <si>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</si>
  <si>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</si>
  <si>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</si>
  <si>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</si>
  <si>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</si>
  <si>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</si>
  <si>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</si>
  <si>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</si>
  <si>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</si>
  <si>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</si>
  <si>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</si>
  <si>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平成9～17年頃までの短期間に町内の8割程度の浄化槽が整備されており、浄化槽本体の不具合・故障はまだ目立って多くないものの、ブロア等の附属機械設備の取替及び修繕が年々増加している。
　財源の確保や維持管理費の抑制に努めていく必要がある。</t>
    <rPh sb="1" eb="3">
      <t>ヘイセイ</t>
    </rPh>
    <rPh sb="7" eb="9">
      <t>ネンゴロ</t>
    </rPh>
    <rPh sb="12" eb="15">
      <t>タンキカン</t>
    </rPh>
    <rPh sb="16" eb="18">
      <t>チョウナイ</t>
    </rPh>
    <rPh sb="20" eb="21">
      <t>ワリ</t>
    </rPh>
    <rPh sb="21" eb="23">
      <t>テイド</t>
    </rPh>
    <rPh sb="24" eb="27">
      <t>ジョウカソウ</t>
    </rPh>
    <rPh sb="28" eb="30">
      <t>セイビ</t>
    </rPh>
    <rPh sb="55" eb="56">
      <t>オオ</t>
    </rPh>
    <rPh sb="66" eb="67">
      <t>ナド</t>
    </rPh>
    <rPh sb="68" eb="70">
      <t>フゾク</t>
    </rPh>
    <rPh sb="70" eb="72">
      <t>キカイ</t>
    </rPh>
    <rPh sb="75" eb="77">
      <t>トリカ</t>
    </rPh>
    <rPh sb="77" eb="78">
      <t>オヨ</t>
    </rPh>
    <rPh sb="82" eb="84">
      <t>ネンネン</t>
    </rPh>
    <phoneticPr fontId="4"/>
  </si>
  <si>
    <t>　事業の趣旨から浄化槽未整備の世帯への普及を進め水洗化率の向上に努めるとともに、今後は浄化槽の老朽化による維持管理費の増大が見込まれるため、料金改定による財源確保の検討を行い、経営基盤の安定を図ることが必要である。　</t>
    <rPh sb="1" eb="3">
      <t>ジギョウ</t>
    </rPh>
    <rPh sb="4" eb="6">
      <t>シュシ</t>
    </rPh>
    <rPh sb="82" eb="84">
      <t>ケントウ</t>
    </rPh>
    <rPh sb="85" eb="86">
      <t>オコナ</t>
    </rPh>
    <rPh sb="90" eb="92">
      <t>キバン</t>
    </rPh>
    <phoneticPr fontId="4"/>
  </si>
  <si>
    <t>　収益的収支比率は、地方債償還の減少により上昇しているが、浄化槽の老朽化に伴い、今後確実に維持、修繕費が増加することが見込まれることから、料金改定及び管理費の精査が必要である。
　企業債残高対事業規模比率は償還済みである。
　経費回収率は、比較的高い水準で推移しているが、今後も経費の精査に努める必要がある。　
　汚水処理原価は、歳出抑制等により一時的に減少したが、今後人口減少により有収水量も減少していくことから、引き続き未加入世帯への加入促進等に努めていく必要がある。　
　施設利用率は、人口減少等に伴う使用量減少により、低い水準で推移しており、当面横ばいまたは微減の見込みである。
　水洗化率は、比較的高い水準を維持しているが、未だ整備されていない住宅や施設も存在することから、引き続き普及啓発に努めていく必要がある。</t>
    <rPh sb="40" eb="42">
      <t>コンゴ</t>
    </rPh>
    <rPh sb="42" eb="44">
      <t>カクジツ</t>
    </rPh>
    <rPh sb="48" eb="50">
      <t>シュウゼン</t>
    </rPh>
    <rPh sb="59" eb="61">
      <t>ミコ</t>
    </rPh>
    <rPh sb="73" eb="74">
      <t>オヨ</t>
    </rPh>
    <rPh sb="120" eb="123">
      <t>ヒカクテキ</t>
    </rPh>
    <rPh sb="169" eb="170">
      <t>ナド</t>
    </rPh>
    <rPh sb="173" eb="176">
      <t>イチジテキ</t>
    </rPh>
    <rPh sb="177" eb="179">
      <t>ゲンショウ</t>
    </rPh>
    <rPh sb="183" eb="185">
      <t>コンゴ</t>
    </rPh>
    <rPh sb="185" eb="189">
      <t>ジンコウゲンショウ</t>
    </rPh>
    <rPh sb="192" eb="193">
      <t>ユウ</t>
    </rPh>
    <rPh sb="193" eb="194">
      <t>オサ</t>
    </rPh>
    <rPh sb="194" eb="196">
      <t>スイリョウ</t>
    </rPh>
    <rPh sb="197" eb="199">
      <t>ゲンショウ</t>
    </rPh>
    <rPh sb="208" eb="209">
      <t>ヒ</t>
    </rPh>
    <rPh sb="210" eb="211">
      <t>ツヅ</t>
    </rPh>
    <rPh sb="212" eb="215">
      <t>ミカニュウ</t>
    </rPh>
    <rPh sb="215" eb="217">
      <t>セタイ</t>
    </rPh>
    <rPh sb="219" eb="221">
      <t>カニュウ</t>
    </rPh>
    <rPh sb="221" eb="223">
      <t>ソクシン</t>
    </rPh>
    <rPh sb="223" eb="224">
      <t>ナド</t>
    </rPh>
    <rPh sb="252" eb="253">
      <t>トモナ</t>
    </rPh>
    <rPh sb="275" eb="277">
      <t>トウメン</t>
    </rPh>
    <rPh sb="277" eb="278">
      <t>ヨコ</t>
    </rPh>
    <rPh sb="286" eb="288">
      <t>ミコ</t>
    </rPh>
    <rPh sb="301" eb="304">
      <t>ヒカクテキ</t>
    </rPh>
    <rPh sb="342" eb="343">
      <t>ヒ</t>
    </rPh>
    <rPh sb="344" eb="345">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</si>
</sst>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74-456D-9F15-C7BD1657A9A0}"/>
            </c:ext>
          </c:extLst>
        </c:ser>
        <c:dLbls>
          <c:showLegendKey val="0"/>
          <c:showVal val="0"/>
          <c:showCatName val="0"/>
          <c:showSerName val="0"/>
          <c:showPercent val="0"/>
          <c:showBubbleSize val="0"/>
        </c:dLbls>
        <c:gapWidth val="150"/>
        <c:axId val="221575576"/>
        <c:axId val="2215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174-456D-9F15-C7BD1657A9A0}"/>
            </c:ext>
          </c:extLst>
        </c:ser>
        <c:dLbls>
          <c:showLegendKey val="0"/>
          <c:showVal val="0"/>
          <c:showCatName val="0"/>
          <c:showSerName val="0"/>
          <c:showPercent val="0"/>
          <c:showBubbleSize val="0"/>
        </c:dLbls>
        <c:marker val="1"/>
        <c:smooth val="0"/>
        <c:axId val="221575576"/>
        <c:axId val="221569696"/>
      </c:lineChart>
      <c:dateAx>
        <c:axId val="221575576"/>
        <c:scaling>
          <c:orientation val="minMax"/>
        </c:scaling>
        <c:delete val="1"/>
        <c:axPos val="b"/>
        <c:numFmt formatCode="ge" sourceLinked="1"/>
        <c:majorTickMark val="none"/>
        <c:minorTickMark val="none"/>
        <c:tickLblPos val="none"/>
        <c:crossAx val="221569696"/>
        <c:crosses val="autoZero"/>
        <c:auto val="1"/>
        <c:lblOffset val="100"/>
        <c:baseTimeUnit val="years"/>
      </c:dateAx>
      <c:valAx>
        <c:axId val="2215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43.07</c:v>
                </c:pt>
                <c:pt idx="1">
                  <c:v>43.07</c:v>
                </c:pt>
                <c:pt idx="2">
                  <c:v>43.07</c:v>
                </c:pt>
                <c:pt idx="3">
                  <c:v>43.07</c:v>
                </c:pt>
                <c:pt idx="4">
                  <c:v>43.07</c:v>
                </c:pt>
              </c:numCache>
            </c:numRef>
          </c:val>
          <c:extLst xmlns:c16r2="http://schemas.microsoft.com/office/drawing/2015/06/chart">
            <c:ext xmlns:c16="http://schemas.microsoft.com/office/drawing/2014/chart" uri="{C3380CC4-5D6E-409C-BE32-E72D297353CC}">
              <c16:uniqueId val="{00000000-F2AE-4EFD-BE16-DD2165AA7B6F}"/>
            </c:ext>
          </c:extLst>
        </c:ser>
        <c:dLbls>
          <c:showLegendKey val="0"/>
          <c:showVal val="0"/>
          <c:showCatName val="0"/>
          <c:showSerName val="0"/>
          <c:showPercent val="0"/>
          <c:showBubbleSize val="0"/>
        </c:dLbls>
        <c:gapWidth val="150"/>
        <c:axId val="223868944"/>
        <c:axId val="22386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F2AE-4EFD-BE16-DD2165AA7B6F}"/>
            </c:ext>
          </c:extLst>
        </c:ser>
        <c:dLbls>
          <c:showLegendKey val="0"/>
          <c:showVal val="0"/>
          <c:showCatName val="0"/>
          <c:showSerName val="0"/>
          <c:showPercent val="0"/>
          <c:showBubbleSize val="0"/>
        </c:dLbls>
        <c:marker val="1"/>
        <c:smooth val="0"/>
        <c:axId val="223868944"/>
        <c:axId val="223866984"/>
      </c:lineChart>
      <c:dateAx>
        <c:axId val="223868944"/>
        <c:scaling>
          <c:orientation val="minMax"/>
        </c:scaling>
        <c:delete val="1"/>
        <c:axPos val="b"/>
        <c:numFmt formatCode="ge" sourceLinked="1"/>
        <c:majorTickMark val="none"/>
        <c:minorTickMark val="none"/>
        <c:tickLblPos val="none"/>
        <c:crossAx val="223866984"/>
        <c:crosses val="autoZero"/>
        <c:auto val="1"/>
        <c:lblOffset val="100"/>
        <c:baseTimeUnit val="years"/>
      </c:dateAx>
      <c:valAx>
        <c:axId val="22386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6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96.23</c:v>
                </c:pt>
                <c:pt idx="1">
                  <c:v>96.27</c:v>
                </c:pt>
                <c:pt idx="2">
                  <c:v>97.03</c:v>
                </c:pt>
                <c:pt idx="3">
                  <c:v>97.44</c:v>
                </c:pt>
                <c:pt idx="4">
                  <c:v>97.7</c:v>
                </c:pt>
              </c:numCache>
            </c:numRef>
          </c:val>
          <c:extLst xmlns:c16r2="http://schemas.microsoft.com/office/drawing/2015/06/chart">
            <c:ext xmlns:c16="http://schemas.microsoft.com/office/drawing/2014/chart" uri="{C3380CC4-5D6E-409C-BE32-E72D297353CC}">
              <c16:uniqueId val="{00000000-7598-446B-AD3A-569556456E06}"/>
            </c:ext>
          </c:extLst>
        </c:ser>
        <c:dLbls>
          <c:showLegendKey val="0"/>
          <c:showVal val="0"/>
          <c:showCatName val="0"/>
          <c:showSerName val="0"/>
          <c:showPercent val="0"/>
          <c:showBubbleSize val="0"/>
        </c:dLbls>
        <c:gapWidth val="150"/>
        <c:axId val="223869728"/>
        <c:axId val="22408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7598-446B-AD3A-569556456E06}"/>
            </c:ext>
          </c:extLst>
        </c:ser>
        <c:dLbls>
          <c:showLegendKey val="0"/>
          <c:showVal val="0"/>
          <c:showCatName val="0"/>
          <c:showSerName val="0"/>
          <c:showPercent val="0"/>
          <c:showBubbleSize val="0"/>
        </c:dLbls>
        <c:marker val="1"/>
        <c:smooth val="0"/>
        <c:axId val="223869728"/>
        <c:axId val="224086512"/>
      </c:lineChart>
      <c:dateAx>
        <c:axId val="223869728"/>
        <c:scaling>
          <c:orientation val="minMax"/>
        </c:scaling>
        <c:delete val="1"/>
        <c:axPos val="b"/>
        <c:numFmt formatCode="ge" sourceLinked="1"/>
        <c:majorTickMark val="none"/>
        <c:minorTickMark val="none"/>
        <c:tickLblPos val="none"/>
        <c:crossAx val="224086512"/>
        <c:crosses val="autoZero"/>
        <c:auto val="1"/>
        <c:lblOffset val="100"/>
        <c:baseTimeUnit val="years"/>
      </c:dateAx>
      <c:valAx>
        <c:axId val="22408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99.71</c:v>
                </c:pt>
                <c:pt idx="1">
                  <c:v>100.08</c:v>
                </c:pt>
                <c:pt idx="2">
                  <c:v>98.31</c:v>
                </c:pt>
                <c:pt idx="3">
                  <c:v>102.49</c:v>
                </c:pt>
                <c:pt idx="4">
                  <c:v>126.73</c:v>
                </c:pt>
              </c:numCache>
            </c:numRef>
          </c:val>
          <c:extLst xmlns:c16r2="http://schemas.microsoft.com/office/drawing/2015/06/chart">
            <c:ext xmlns:c16="http://schemas.microsoft.com/office/drawing/2014/chart" uri="{C3380CC4-5D6E-409C-BE32-E72D297353CC}">
              <c16:uniqueId val="{00000000-D432-417A-B553-719F25126F39}"/>
            </c:ext>
          </c:extLst>
        </c:ser>
        <c:dLbls>
          <c:showLegendKey val="0"/>
          <c:showVal val="0"/>
          <c:showCatName val="0"/>
          <c:showSerName val="0"/>
          <c:showPercent val="0"/>
          <c:showBubbleSize val="0"/>
        </c:dLbls>
        <c:gapWidth val="150"/>
        <c:axId val="221570480"/>
        <c:axId val="22157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32-417A-B553-719F25126F39}"/>
            </c:ext>
          </c:extLst>
        </c:ser>
        <c:dLbls>
          <c:showLegendKey val="0"/>
          <c:showVal val="0"/>
          <c:showCatName val="0"/>
          <c:showSerName val="0"/>
          <c:showPercent val="0"/>
          <c:showBubbleSize val="0"/>
        </c:dLbls>
        <c:marker val="1"/>
        <c:smooth val="0"/>
        <c:axId val="221570480"/>
        <c:axId val="221571656"/>
      </c:lineChart>
      <c:dateAx>
        <c:axId val="221570480"/>
        <c:scaling>
          <c:orientation val="minMax"/>
        </c:scaling>
        <c:delete val="1"/>
        <c:axPos val="b"/>
        <c:numFmt formatCode="ge" sourceLinked="1"/>
        <c:majorTickMark val="none"/>
        <c:minorTickMark val="none"/>
        <c:tickLblPos val="none"/>
        <c:crossAx val="221571656"/>
        <c:crosses val="autoZero"/>
        <c:auto val="1"/>
        <c:lblOffset val="100"/>
        <c:baseTimeUnit val="years"/>
      </c:dateAx>
      <c:valAx>
        <c:axId val="22157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7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5F-4C01-B67B-5B3A2E2E63A5}"/>
            </c:ext>
          </c:extLst>
        </c:ser>
        <c:dLbls>
          <c:showLegendKey val="0"/>
          <c:showVal val="0"/>
          <c:showCatName val="0"/>
          <c:showSerName val="0"/>
          <c:showPercent val="0"/>
          <c:showBubbleSize val="0"/>
        </c:dLbls>
        <c:gapWidth val="150"/>
        <c:axId val="224086904"/>
        <c:axId val="22409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5F-4C01-B67B-5B3A2E2E63A5}"/>
            </c:ext>
          </c:extLst>
        </c:ser>
        <c:dLbls>
          <c:showLegendKey val="0"/>
          <c:showVal val="0"/>
          <c:showCatName val="0"/>
          <c:showSerName val="0"/>
          <c:showPercent val="0"/>
          <c:showBubbleSize val="0"/>
        </c:dLbls>
        <c:marker val="1"/>
        <c:smooth val="0"/>
        <c:axId val="224086904"/>
        <c:axId val="224092784"/>
      </c:lineChart>
      <c:dateAx>
        <c:axId val="224086904"/>
        <c:scaling>
          <c:orientation val="minMax"/>
        </c:scaling>
        <c:delete val="1"/>
        <c:axPos val="b"/>
        <c:numFmt formatCode="ge" sourceLinked="1"/>
        <c:majorTickMark val="none"/>
        <c:minorTickMark val="none"/>
        <c:tickLblPos val="none"/>
        <c:crossAx val="224092784"/>
        <c:crosses val="autoZero"/>
        <c:auto val="1"/>
        <c:lblOffset val="100"/>
        <c:baseTimeUnit val="years"/>
      </c:dateAx>
      <c:valAx>
        <c:axId val="22409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8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E8-423A-8BDA-ACD6A25CAE36}"/>
            </c:ext>
          </c:extLst>
        </c:ser>
        <c:dLbls>
          <c:showLegendKey val="0"/>
          <c:showVal val="0"/>
          <c:showCatName val="0"/>
          <c:showSerName val="0"/>
          <c:showPercent val="0"/>
          <c:showBubbleSize val="0"/>
        </c:dLbls>
        <c:gapWidth val="150"/>
        <c:axId val="224090824"/>
        <c:axId val="22408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E8-423A-8BDA-ACD6A25CAE36}"/>
            </c:ext>
          </c:extLst>
        </c:ser>
        <c:dLbls>
          <c:showLegendKey val="0"/>
          <c:showVal val="0"/>
          <c:showCatName val="0"/>
          <c:showSerName val="0"/>
          <c:showPercent val="0"/>
          <c:showBubbleSize val="0"/>
        </c:dLbls>
        <c:marker val="1"/>
        <c:smooth val="0"/>
        <c:axId val="224090824"/>
        <c:axId val="224089648"/>
      </c:lineChart>
      <c:dateAx>
        <c:axId val="224090824"/>
        <c:scaling>
          <c:orientation val="minMax"/>
        </c:scaling>
        <c:delete val="1"/>
        <c:axPos val="b"/>
        <c:numFmt formatCode="ge" sourceLinked="1"/>
        <c:majorTickMark val="none"/>
        <c:minorTickMark val="none"/>
        <c:tickLblPos val="none"/>
        <c:crossAx val="224089648"/>
        <c:crosses val="autoZero"/>
        <c:auto val="1"/>
        <c:lblOffset val="100"/>
        <c:baseTimeUnit val="years"/>
      </c:dateAx>
      <c:valAx>
        <c:axId val="22408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9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BA-42CA-8471-5BE98F4C2898}"/>
            </c:ext>
          </c:extLst>
        </c:ser>
        <c:dLbls>
          <c:showLegendKey val="0"/>
          <c:showVal val="0"/>
          <c:showCatName val="0"/>
          <c:showSerName val="0"/>
          <c:showPercent val="0"/>
          <c:showBubbleSize val="0"/>
        </c:dLbls>
        <c:gapWidth val="150"/>
        <c:axId val="224090040"/>
        <c:axId val="2240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BA-42CA-8471-5BE98F4C2898}"/>
            </c:ext>
          </c:extLst>
        </c:ser>
        <c:dLbls>
          <c:showLegendKey val="0"/>
          <c:showVal val="0"/>
          <c:showCatName val="0"/>
          <c:showSerName val="0"/>
          <c:showPercent val="0"/>
          <c:showBubbleSize val="0"/>
        </c:dLbls>
        <c:marker val="1"/>
        <c:smooth val="0"/>
        <c:axId val="224090040"/>
        <c:axId val="224092000"/>
      </c:lineChart>
      <c:dateAx>
        <c:axId val="224090040"/>
        <c:scaling>
          <c:orientation val="minMax"/>
        </c:scaling>
        <c:delete val="1"/>
        <c:axPos val="b"/>
        <c:numFmt formatCode="ge" sourceLinked="1"/>
        <c:majorTickMark val="none"/>
        <c:minorTickMark val="none"/>
        <c:tickLblPos val="none"/>
        <c:crossAx val="224092000"/>
        <c:crosses val="autoZero"/>
        <c:auto val="1"/>
        <c:lblOffset val="100"/>
        <c:baseTimeUnit val="years"/>
      </c:dateAx>
      <c:valAx>
        <c:axId val="2240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9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F6-4A98-A650-3CCFC966E060}"/>
            </c:ext>
          </c:extLst>
        </c:ser>
        <c:dLbls>
          <c:showLegendKey val="0"/>
          <c:showVal val="0"/>
          <c:showCatName val="0"/>
          <c:showSerName val="0"/>
          <c:showPercent val="0"/>
          <c:showBubbleSize val="0"/>
        </c:dLbls>
        <c:gapWidth val="150"/>
        <c:axId val="224091608"/>
        <c:axId val="22386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F6-4A98-A650-3CCFC966E060}"/>
            </c:ext>
          </c:extLst>
        </c:ser>
        <c:dLbls>
          <c:showLegendKey val="0"/>
          <c:showVal val="0"/>
          <c:showCatName val="0"/>
          <c:showSerName val="0"/>
          <c:showPercent val="0"/>
          <c:showBubbleSize val="0"/>
        </c:dLbls>
        <c:marker val="1"/>
        <c:smooth val="0"/>
        <c:axId val="224091608"/>
        <c:axId val="223862280"/>
      </c:lineChart>
      <c:dateAx>
        <c:axId val="224091608"/>
        <c:scaling>
          <c:orientation val="minMax"/>
        </c:scaling>
        <c:delete val="1"/>
        <c:axPos val="b"/>
        <c:numFmt formatCode="ge" sourceLinked="1"/>
        <c:majorTickMark val="none"/>
        <c:minorTickMark val="none"/>
        <c:tickLblPos val="none"/>
        <c:crossAx val="223862280"/>
        <c:crosses val="autoZero"/>
        <c:auto val="1"/>
        <c:lblOffset val="100"/>
        <c:baseTimeUnit val="years"/>
      </c:dateAx>
      <c:valAx>
        <c:axId val="2238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9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453.24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FC-4809-B0D7-FDC09D0DA3D4}"/>
            </c:ext>
          </c:extLst>
        </c:ser>
        <c:dLbls>
          <c:showLegendKey val="0"/>
          <c:showVal val="0"/>
          <c:showCatName val="0"/>
          <c:showSerName val="0"/>
          <c:showPercent val="0"/>
          <c:showBubbleSize val="0"/>
        </c:dLbls>
        <c:gapWidth val="150"/>
        <c:axId val="223867768"/>
        <c:axId val="2238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2DFC-4809-B0D7-FDC09D0DA3D4}"/>
            </c:ext>
          </c:extLst>
        </c:ser>
        <c:dLbls>
          <c:showLegendKey val="0"/>
          <c:showVal val="0"/>
          <c:showCatName val="0"/>
          <c:showSerName val="0"/>
          <c:showPercent val="0"/>
          <c:showBubbleSize val="0"/>
        </c:dLbls>
        <c:marker val="1"/>
        <c:smooth val="0"/>
        <c:axId val="223867768"/>
        <c:axId val="223865024"/>
      </c:lineChart>
      <c:dateAx>
        <c:axId val="223867768"/>
        <c:scaling>
          <c:orientation val="minMax"/>
        </c:scaling>
        <c:delete val="1"/>
        <c:axPos val="b"/>
        <c:numFmt formatCode="ge" sourceLinked="1"/>
        <c:majorTickMark val="none"/>
        <c:minorTickMark val="none"/>
        <c:tickLblPos val="none"/>
        <c:crossAx val="223865024"/>
        <c:crosses val="autoZero"/>
        <c:auto val="1"/>
        <c:lblOffset val="100"/>
        <c:baseTimeUnit val="years"/>
      </c:dateAx>
      <c:valAx>
        <c:axId val="2238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6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98.26</c:v>
                </c:pt>
                <c:pt idx="1">
                  <c:v>88.7</c:v>
                </c:pt>
                <c:pt idx="2">
                  <c:v>90.67</c:v>
                </c:pt>
                <c:pt idx="3">
                  <c:v>89.59</c:v>
                </c:pt>
                <c:pt idx="4">
                  <c:v>123.53</c:v>
                </c:pt>
              </c:numCache>
            </c:numRef>
          </c:val>
          <c:extLst xmlns:c16r2="http://schemas.microsoft.com/office/drawing/2015/06/chart">
            <c:ext xmlns:c16="http://schemas.microsoft.com/office/drawing/2014/chart" uri="{C3380CC4-5D6E-409C-BE32-E72D297353CC}">
              <c16:uniqueId val="{00000000-8A74-494C-BA88-285A8751E888}"/>
            </c:ext>
          </c:extLst>
        </c:ser>
        <c:dLbls>
          <c:showLegendKey val="0"/>
          <c:showVal val="0"/>
          <c:showCatName val="0"/>
          <c:showSerName val="0"/>
          <c:showPercent val="0"/>
          <c:showBubbleSize val="0"/>
        </c:dLbls>
        <c:gapWidth val="150"/>
        <c:axId val="223868160"/>
        <c:axId val="22386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8A74-494C-BA88-285A8751E888}"/>
            </c:ext>
          </c:extLst>
        </c:ser>
        <c:dLbls>
          <c:showLegendKey val="0"/>
          <c:showVal val="0"/>
          <c:showCatName val="0"/>
          <c:showSerName val="0"/>
          <c:showPercent val="0"/>
          <c:showBubbleSize val="0"/>
        </c:dLbls>
        <c:marker val="1"/>
        <c:smooth val="0"/>
        <c:axId val="223868160"/>
        <c:axId val="223865416"/>
      </c:lineChart>
      <c:dateAx>
        <c:axId val="223868160"/>
        <c:scaling>
          <c:orientation val="minMax"/>
        </c:scaling>
        <c:delete val="1"/>
        <c:axPos val="b"/>
        <c:numFmt formatCode="ge" sourceLinked="1"/>
        <c:majorTickMark val="none"/>
        <c:minorTickMark val="none"/>
        <c:tickLblPos val="none"/>
        <c:crossAx val="223865416"/>
        <c:crosses val="autoZero"/>
        <c:auto val="1"/>
        <c:lblOffset val="100"/>
        <c:baseTimeUnit val="years"/>
      </c:dateAx>
      <c:valAx>
        <c:axId val="2238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180.85</c:v>
                </c:pt>
                <c:pt idx="1">
                  <c:v>201.6</c:v>
                </c:pt>
                <c:pt idx="2">
                  <c:v>200.14</c:v>
                </c:pt>
                <c:pt idx="3">
                  <c:v>204.08</c:v>
                </c:pt>
                <c:pt idx="4">
                  <c:v>145.5</c:v>
                </c:pt>
              </c:numCache>
            </c:numRef>
          </c:val>
          <c:extLst xmlns:c16r2="http://schemas.microsoft.com/office/drawing/2015/06/chart">
            <c:ext xmlns:c16="http://schemas.microsoft.com/office/drawing/2014/chart" uri="{C3380CC4-5D6E-409C-BE32-E72D297353CC}">
              <c16:uniqueId val="{00000000-A3EF-4BE8-BF96-BCD3D4929EBC}"/>
            </c:ext>
          </c:extLst>
        </c:ser>
        <c:dLbls>
          <c:showLegendKey val="0"/>
          <c:showVal val="0"/>
          <c:showCatName val="0"/>
          <c:showSerName val="0"/>
          <c:showPercent val="0"/>
          <c:showBubbleSize val="0"/>
        </c:dLbls>
        <c:gapWidth val="150"/>
        <c:axId val="223865808"/>
        <c:axId val="2238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A3EF-4BE8-BF96-BCD3D4929EBC}"/>
            </c:ext>
          </c:extLst>
        </c:ser>
        <c:dLbls>
          <c:showLegendKey val="0"/>
          <c:showVal val="0"/>
          <c:showCatName val="0"/>
          <c:showSerName val="0"/>
          <c:showPercent val="0"/>
          <c:showBubbleSize val="0"/>
        </c:dLbls>
        <c:marker val="1"/>
        <c:smooth val="0"/>
        <c:axId val="223865808"/>
        <c:axId val="223863456"/>
      </c:lineChart>
      <c:dateAx>
        <c:axId val="223865808"/>
        <c:scaling>
          <c:orientation val="minMax"/>
        </c:scaling>
        <c:delete val="1"/>
        <c:axPos val="b"/>
        <c:numFmt formatCode="ge" sourceLinked="1"/>
        <c:majorTickMark val="none"/>
        <c:minorTickMark val="none"/>
        <c:tickLblPos val="none"/>
        <c:crossAx val="223863456"/>
        <c:crosses val="autoZero"/>
        <c:auto val="1"/>
        <c:lblOffset val="100"/>
        <c:baseTimeUnit val="years"/>
      </c:dateAx>
      <c:valAx>
        <c:axId val="2238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6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日南町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4616</v>
      </c>
      <c r="AM8" s="50"/>
      <c r="AN8" s="50"/>
      <c r="AO8" s="50"/>
      <c r="AP8" s="50"/>
      <c r="AQ8" s="50"/>
      <c r="AR8" s="50"/>
      <c r="AS8" s="50"/>
      <c r="AT8" s="45">
        <f>データ!T6</f>
        <v>340.96</v>
      </c>
      <c r="AU8" s="45"/>
      <c r="AV8" s="45"/>
      <c r="AW8" s="45"/>
      <c r="AX8" s="45"/>
      <c r="AY8" s="45"/>
      <c r="AZ8" s="45"/>
      <c r="BA8" s="45"/>
      <c r="BB8" s="45">
        <f>データ!U6</f>
        <v>13.54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44.57</v>
      </c>
      <c r="Q10" s="45"/>
      <c r="R10" s="45"/>
      <c r="S10" s="45"/>
      <c r="T10" s="45"/>
      <c r="U10" s="45"/>
      <c r="V10" s="45"/>
      <c r="W10" s="45">
        <f>データ!Q6</f>
        <v>100</v>
      </c>
      <c r="X10" s="45"/>
      <c r="Y10" s="45"/>
      <c r="Z10" s="45"/>
      <c r="AA10" s="45"/>
      <c r="AB10" s="45"/>
      <c r="AC10" s="45"/>
      <c r="AD10" s="50">
        <f>データ!R6</f>
        <v>4090</v>
      </c>
      <c r="AE10" s="50"/>
      <c r="AF10" s="50"/>
      <c r="AG10" s="50"/>
      <c r="AH10" s="50"/>
      <c r="AI10" s="50"/>
      <c r="AJ10" s="50"/>
      <c r="AK10" s="2"/>
      <c r="AL10" s="50">
        <f>データ!V6</f>
        <v>2040</v>
      </c>
      <c r="AM10" s="50"/>
      <c r="AN10" s="50"/>
      <c r="AO10" s="50"/>
      <c r="AP10" s="50"/>
      <c r="AQ10" s="50"/>
      <c r="AR10" s="50"/>
      <c r="AS10" s="50"/>
      <c r="AT10" s="45">
        <f>データ!W6</f>
        <v>2.1800000000000002</v>
      </c>
      <c r="AU10" s="45"/>
      <c r="AV10" s="45"/>
      <c r="AW10" s="45"/>
      <c r="AX10" s="45"/>
      <c r="AY10" s="45"/>
      <c r="AZ10" s="45"/>
      <c r="BA10" s="45"/>
      <c r="BB10" s="45">
        <f>データ!X6</f>
        <v>935.78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114</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45</v>
      </c>
      <c r="N86" s="26" t="s">
        <v>45</v>
      </c>
      <c r="O86" s="26" t="str">
        <f>データ!EO6</f>
        <v>【-】</v>
      </c>
    </row>
  </sheetData>
  <sheetProtection algorithmName="SHA-512" hashValue="X9oxN6HlgBAOiVuPZ60EVhF37i3OkEkBGlgSTgPitLhVSa5Z0Wexe4IJl/i5/tZGg5x24Afc1zFHMCOB5i1vJA==" saltValue="RunEeOFO/rJN7WTOwTvS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8" t="s">
        <v>55</v>
      </c>
      <c r="I3" s="89"/>
      <c r="J3" s="89"/>
      <c r="K3" s="89"/>
      <c r="L3" s="89"/>
      <c r="M3" s="89"/>
      <c r="N3" s="89"/>
      <c r="O3" s="89"/>
      <c r="P3" s="89"/>
      <c r="Q3" s="89"/>
      <c r="R3" s="89"/>
      <c r="S3" s="89"/>
      <c r="T3" s="89"/>
      <c r="U3" s="89"/>
      <c r="V3" s="89"/>
      <c r="W3" s="89"/>
      <c r="X3" s="90"/>
      <c r="Y3" s="94" t="s">
        <v>56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58</v>
      </c>
      <c r="B4" s="30"/>
      <c r="C4" s="30"/>
      <c r="D4" s="30"/>
      <c r="E4" s="30"/>
      <c r="F4" s="30"/>
      <c r="G4" s="30"/>
      <c r="H4" s="91"/>
      <c r="I4" s="92"/>
      <c r="J4" s="92"/>
      <c r="K4" s="92"/>
      <c r="L4" s="92"/>
      <c r="M4" s="92"/>
      <c r="N4" s="92"/>
      <c r="O4" s="92"/>
      <c r="P4" s="92"/>
      <c r="Q4" s="92"/>
      <c r="R4" s="92"/>
      <c r="S4" s="92"/>
      <c r="T4" s="92"/>
      <c r="U4" s="92"/>
      <c r="V4" s="92"/>
      <c r="W4" s="92"/>
      <c r="X4" s="93"/>
      <c r="Y4" s="87" t="s">
        <v>59</v>
      </c>
      <c r="Z4" s="87"/>
      <c r="AA4" s="87"/>
      <c r="AB4" s="87"/>
      <c r="AC4" s="87"/>
      <c r="AD4" s="87"/>
      <c r="AE4" s="87"/>
      <c r="AF4" s="87"/>
      <c r="AG4" s="87"/>
      <c r="AH4" s="87"/>
      <c r="AI4" s="87"/>
      <c r="AJ4" s="87" t="s">
        <v>60</v>
      </c>
      <c r="AK4" s="87"/>
      <c r="AL4" s="87"/>
      <c r="AM4" s="87"/>
      <c r="AN4" s="87"/>
      <c r="AO4" s="87"/>
      <c r="AP4" s="87"/>
      <c r="AQ4" s="87"/>
      <c r="AR4" s="87"/>
      <c r="AS4" s="87"/>
      <c r="AT4" s="87"/>
      <c r="AU4" s="87" t="s">
        <v>61</v>
      </c>
      <c r="AV4" s="87"/>
      <c r="AW4" s="87"/>
      <c r="AX4" s="87"/>
      <c r="AY4" s="87"/>
      <c r="AZ4" s="87"/>
      <c r="BA4" s="87"/>
      <c r="BB4" s="87"/>
      <c r="BC4" s="87"/>
      <c r="BD4" s="87"/>
      <c r="BE4" s="87"/>
      <c r="BF4" s="87" t="s">
        <v>62</v>
      </c>
      <c r="BG4" s="87"/>
      <c r="BH4" s="87"/>
      <c r="BI4" s="87"/>
      <c r="BJ4" s="87"/>
      <c r="BK4" s="87"/>
      <c r="BL4" s="87"/>
      <c r="BM4" s="87"/>
      <c r="BN4" s="87"/>
      <c r="BO4" s="87"/>
      <c r="BP4" s="87"/>
      <c r="BQ4" s="87" t="s">
        <v>63</v>
      </c>
      <c r="BR4" s="87"/>
      <c r="BS4" s="87"/>
      <c r="BT4" s="87"/>
      <c r="BU4" s="87"/>
      <c r="BV4" s="87"/>
      <c r="BW4" s="87"/>
      <c r="BX4" s="87"/>
      <c r="BY4" s="87"/>
      <c r="BZ4" s="87"/>
      <c r="CA4" s="87"/>
      <c r="CB4" s="87" t="s">
        <v>64</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314013</v>
      </c>
      <c r="D6" s="33">
        <f t="shared" si="3"/>
        <v>47</v>
      </c>
      <c r="E6" s="33">
        <f t="shared" si="3"/>
        <v>18</v>
      </c>
      <c r="F6" s="33">
        <f t="shared" si="3"/>
        <v>0</v>
      </c>
      <c r="G6" s="33">
        <f t="shared" si="3"/>
        <v>0</v>
      </c>
      <c r="H6" s="33" t="str">
        <f t="shared" si="3"/>
        <v>鳥取県　日南町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44.57</v>
      </c>
      <c r="Q6" s="34">
        <f t="shared" si="3"/>
        <v>100</v>
      </c>
      <c r="R6" s="34">
        <f t="shared" si="3"/>
        <v>4090</v>
      </c>
      <c r="S6" s="34">
        <f t="shared" si="3"/>
        <v>4616</v>
      </c>
      <c r="T6" s="34">
        <f t="shared" si="3"/>
        <v>340.96</v>
      </c>
      <c r="U6" s="34">
        <f t="shared" si="3"/>
        <v>13.54</v>
      </c>
      <c r="V6" s="34">
        <f t="shared" si="3"/>
        <v>2040</v>
      </c>
      <c r="W6" s="34">
        <f t="shared" si="3"/>
        <v>2.1800000000000002</v>
      </c>
      <c r="X6" s="34">
        <f t="shared" si="3"/>
        <v>935.78</v>
      </c>
      <c r="Y6" s="35">
        <f>IF(Y7="",NA(),Y7)</f>
        <v>99.71</v>
      </c>
      <c r="Z6" s="35">
        <f t="shared" ref="Z6:AH6" si="4">IF(Z7="",NA(),Z7)</f>
        <v>100.08</v>
      </c>
      <c r="AA6" s="35">
        <f t="shared" si="4"/>
        <v>98.31</v>
      </c>
      <c r="AB6" s="35">
        <f t="shared" si="4"/>
        <v>102.49</v>
      </c>
      <c r="AC6" s="35">
        <f t="shared" si="4"/>
        <v>126.73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453.24</v>
      </c>
      <c r="BG6" s="34">
        <f t="shared" ref="BG6:BO6" si="7">IF(BG7="",NA(),BG7)</f>
        <v>0</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98.26</v>
      </c>
      <c r="BR6" s="35">
        <f t="shared" ref="BR6:BZ6" si="8">IF(BR7="",NA(),BR7)</f>
        <v>88.7</v>
      </c>
      <c r="BS6" s="35">
        <f t="shared" si="8"/>
        <v>90.67</v>
      </c>
      <c r="BT6" s="35">
        <f t="shared" si="8"/>
        <v>89.59</v>
      </c>
      <c r="BU6" s="35">
        <f t="shared" si="8"/>
        <v>123.53</v>
      </c>
      <c r="BV6" s="35">
        <f t="shared" si="8"/>
        <v>68.61</v>
      </c>
      <c r="BW6" s="35">
        <f t="shared" si="8"/>
        <v>65.7</v>
      </c>
      <c r="BX6" s="35">
        <f t="shared" si="8"/>
        <v>66.73</v>
      </c>
      <c r="BY6" s="35">
        <f t="shared" si="8"/>
        <v>64.78</v>
      </c>
      <c r="BZ6" s="35">
        <f t="shared" si="8"/>
        <v>63.06</v>
      </c>
      <c r="CA6" s="34" t="str">
        <f>IF(CA7="","",IF(CA7="-","【-】","【"&amp;SUBSTITUTE(TEXT(CA7,"#,##0.00"),"-","△")&amp;"】"))</f>
        <v>【60.61】</v>
      </c>
      <c r="CB6" s="35">
        <f>IF(CB7="",NA(),CB7)</f>
        <v>180.85</v>
      </c>
      <c r="CC6" s="35">
        <f t="shared" ref="CC6:CK6" si="9">IF(CC7="",NA(),CC7)</f>
        <v>201.6</v>
      </c>
      <c r="CD6" s="35">
        <f t="shared" si="9"/>
        <v>200.14</v>
      </c>
      <c r="CE6" s="35">
        <f t="shared" si="9"/>
        <v>204.08</v>
      </c>
      <c r="CF6" s="35">
        <f t="shared" si="9"/>
        <v>145.5</v>
      </c>
      <c r="CG6" s="35">
        <f t="shared" si="9"/>
        <v>241.18</v>
      </c>
      <c r="CH6" s="35">
        <f t="shared" si="9"/>
        <v>247.94</v>
      </c>
      <c r="CI6" s="35">
        <f t="shared" si="9"/>
        <v>241.29</v>
      </c>
      <c r="CJ6" s="35">
        <f t="shared" si="9"/>
        <v>250.21</v>
      </c>
      <c r="CK6" s="35">
        <f t="shared" si="9"/>
        <v>264.77</v>
      </c>
      <c r="CL6" s="34" t="str">
        <f>IF(CL7="","",IF(CL7="-","【-】","【"&amp;SUBSTITUTE(TEXT(CL7,"#,##0.00"),"-","△")&amp;"】"))</f>
        <v>【270.94】</v>
      </c>
      <c r="CM6" s="35">
        <f>IF(CM7="",NA(),CM7)</f>
        <v>43.07</v>
      </c>
      <c r="CN6" s="35">
        <f t="shared" ref="CN6:CV6" si="10">IF(CN7="",NA(),CN7)</f>
        <v>43.07</v>
      </c>
      <c r="CO6" s="35">
        <f t="shared" si="10"/>
        <v>43.07</v>
      </c>
      <c r="CP6" s="35">
        <f t="shared" si="10"/>
        <v>43.07</v>
      </c>
      <c r="CQ6" s="35">
        <f t="shared" si="10"/>
        <v>43.07</v>
      </c>
      <c r="CR6" s="35">
        <f t="shared" si="10"/>
        <v>53.84</v>
      </c>
      <c r="CS6" s="35">
        <f t="shared" si="10"/>
        <v>60.25</v>
      </c>
      <c r="CT6" s="35">
        <f t="shared" si="10"/>
        <v>61.94</v>
      </c>
      <c r="CU6" s="35">
        <f t="shared" si="10"/>
        <v>61.79</v>
      </c>
      <c r="CV6" s="35">
        <f t="shared" si="10"/>
        <v>59.94</v>
      </c>
      <c r="CW6" s="34" t="str">
        <f>IF(CW7="","",IF(CW7="-","【-】","【"&amp;SUBSTITUTE(TEXT(CW7,"#,##0.00"),"-","△")&amp;"】"))</f>
        <v>【57.80】</v>
      </c>
      <c r="CX6" s="35">
        <f>IF(CX7="",NA(),CX7)</f>
        <v>96.23</v>
      </c>
      <c r="CY6" s="35">
        <f t="shared" ref="CY6:DG6" si="11">IF(CY7="",NA(),CY7)</f>
        <v>96.27</v>
      </c>
      <c r="CZ6" s="35">
        <f t="shared" si="11"/>
        <v>97.03</v>
      </c>
      <c r="DA6" s="35">
        <f t="shared" si="11"/>
        <v>97.44</v>
      </c>
      <c r="DB6" s="35">
        <f t="shared" si="11"/>
        <v>97.7</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314013</v>
      </c>
      <c r="D7" s="37">
        <v>47</v>
      </c>
      <c r="E7" s="37">
        <v>18</v>
      </c>
      <c r="F7" s="37">
        <v>0</v>
      </c>
      <c r="G7" s="37">
        <v>0</v>
      </c>
      <c r="H7" s="37" t="s">
        <v>99</v>
      </c>
      <c r="I7" s="37" t="s">
        <v>100</v>
      </c>
      <c r="J7" s="37" t="s">
        <v>101</v>
      </c>
      <c r="K7" s="37" t="s">
        <v>102</v>
      </c>
      <c r="L7" s="37" t="s">
        <v>103</v>
      </c>
      <c r="M7" s="37" t="s">
        <v>104</v>
      </c>
      <c r="N7" s="38" t="s">
        <v>105</v>
      </c>
      <c r="O7" s="38" t="s">
        <v>106</v>
      </c>
      <c r="P7" s="38">
        <v>44.57</v>
      </c>
      <c r="Q7" s="38">
        <v>100</v>
      </c>
      <c r="R7" s="38">
        <v>4090</v>
      </c>
      <c r="S7" s="38">
        <v>4616</v>
      </c>
      <c r="T7" s="38">
        <v>340.96</v>
      </c>
      <c r="U7" s="38">
        <v>13.54</v>
      </c>
      <c r="V7" s="38">
        <v>2040</v>
      </c>
      <c r="W7" s="38">
        <v>2.1800000000000002</v>
      </c>
      <c r="X7" s="38">
        <v>935.78</v>
      </c>
      <c r="Y7" s="38">
        <v>99.71</v>
      </c>
      <c r="Z7" s="38">
        <v>100.08</v>
      </c>
      <c r="AA7" s="38">
        <v>98.31</v>
      </c>
      <c r="AB7" s="38">
        <v>102.49</v>
      </c>
      <c r="AC7" s="38">
        <v>126.73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453.24</v>
      </c>
      <c r="BG7" s="38">
        <v>0</v>
      </c>
      <c r="BH7" s="38">
        <v>0</v>
      </c>
      <c r="BI7" s="38">
        <v>0</v>
      </c>
      <c r="BJ7" s="38">
        <v>0</v>
      </c>
      <c r="BK7" s="38">
        <v>261.08</v>
      </c>
      <c r="BL7" s="38">
        <v>241.49</v>
      </c>
      <c r="BM7" s="38">
        <v>248.44</v>
      </c>
      <c r="BN7" s="38">
        <v>244.85</v>
      </c>
      <c r="BO7" s="38">
        <v>296.89</v>
      </c>
      <c r="BP7" s="38">
        <v>325.02</v>
      </c>
      <c r="BQ7" s="38">
        <v>98.26</v>
      </c>
      <c r="BR7" s="38">
        <v>88.7</v>
      </c>
      <c r="BS7" s="38">
        <v>90.67</v>
      </c>
      <c r="BT7" s="38">
        <v>89.59</v>
      </c>
      <c r="BU7" s="38">
        <v>123.53</v>
      </c>
      <c r="BV7" s="38">
        <v>68.61</v>
      </c>
      <c r="BW7" s="38">
        <v>65.7</v>
      </c>
      <c r="BX7" s="38">
        <v>66.73</v>
      </c>
      <c r="BY7" s="38">
        <v>64.78</v>
      </c>
      <c r="BZ7" s="38">
        <v>63.06</v>
      </c>
      <c r="CA7" s="38">
        <v>60.61</v>
      </c>
      <c r="CB7" s="38">
        <v>180.85</v>
      </c>
      <c r="CC7" s="38">
        <v>201.6</v>
      </c>
      <c r="CD7" s="38">
        <v>200.14</v>
      </c>
      <c r="CE7" s="38">
        <v>204.08</v>
      </c>
      <c r="CF7" s="38">
        <v>145.5</v>
      </c>
      <c r="CG7" s="38">
        <v>241.18</v>
      </c>
      <c r="CH7" s="38">
        <v>247.94</v>
      </c>
      <c r="CI7" s="38">
        <v>241.29</v>
      </c>
      <c r="CJ7" s="38">
        <v>250.21</v>
      </c>
      <c r="CK7" s="38">
        <v>264.77</v>
      </c>
      <c r="CL7" s="38">
        <v>270.94</v>
      </c>
      <c r="CM7" s="38">
        <v>43.07</v>
      </c>
      <c r="CN7" s="38">
        <v>43.07</v>
      </c>
      <c r="CO7" s="38">
        <v>43.07</v>
      </c>
      <c r="CP7" s="38">
        <v>43.07</v>
      </c>
      <c r="CQ7" s="38">
        <v>43.07</v>
      </c>
      <c r="CR7" s="38">
        <v>53.84</v>
      </c>
      <c r="CS7" s="38">
        <v>60.25</v>
      </c>
      <c r="CT7" s="38">
        <v>61.94</v>
      </c>
      <c r="CU7" s="38">
        <v>61.79</v>
      </c>
      <c r="CV7" s="38">
        <v>59.94</v>
      </c>
      <c r="CW7" s="38">
        <v>57.8</v>
      </c>
      <c r="CX7" s="38">
        <v>96.23</v>
      </c>
      <c r="CY7" s="38">
        <v>96.27</v>
      </c>
      <c r="CZ7" s="38">
        <v>97.03</v>
      </c>
      <c r="DA7" s="38">
        <v>97.44</v>
      </c>
      <c r="DB7" s="38">
        <v>97.7</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2020-02-05T03:52:06Z</cp:lastPrinted>
  <dcterms:created xsi:type="dcterms:W3CDTF">2019-12-05T05:29:41Z</dcterms:created>
  <dcterms:modified xsi:type="dcterms:W3CDTF">2020-02-07T00:53:49Z</dcterms:modified>
  <cp:category/>
</cp:coreProperties>
</file>