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0.1.16.220\share\自治振興課H24以降\自治振興課H24以降\05_市町村公営企業\03_公営企業決算統計\03 経営比較分析表\R1年度\04_水道ほか\03_市町村回答\19_江府町\"/>
    </mc:Choice>
  </mc:AlternateContent>
  <workbookProtection workbookAlgorithmName="SHA-512" workbookHashValue="NX6IMbbswKQjxWTwDO0epS92tXa08hsf6Wwq5wGlXxYbqiIBYPb8ATGoGkAUg6H70t7r59sE0TTK4CsDGvuuTg==" workbookSaltValue="QH4xp2jiVIlAojx9yTneBQ==" workbookSpinCount="100000" lockStructure="1"/>
  <bookViews>
    <workbookView xWindow="0" yWindow="0" windowWidth="15360" windowHeight="7635"/>
  </bookViews>
  <sheets>
    <sheet name="法適用_下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W6" i="5"/>
  <c r="V6" i="5"/>
  <c r="AL10" i="4" s="1"/>
  <c r="U6" i="5"/>
  <c r="T6" i="5"/>
  <c r="S6" i="5"/>
  <c r="R6" i="5"/>
  <c r="AD10" i="4" s="1"/>
  <c r="Q6" i="5"/>
  <c r="P6" i="5"/>
  <c r="O6" i="5"/>
  <c r="N6" i="5"/>
  <c r="B10" i="4" s="1"/>
  <c r="M6" i="5"/>
  <c r="L6" i="5"/>
  <c r="K6" i="5"/>
  <c r="J6" i="5"/>
  <c r="I8" i="4" s="1"/>
  <c r="I6" i="5"/>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E85" i="4"/>
  <c r="BB10" i="4"/>
  <c r="AT10" i="4"/>
  <c r="W10" i="4"/>
  <c r="P10" i="4"/>
  <c r="I10" i="4"/>
  <c r="BB8" i="4"/>
  <c r="AT8" i="4"/>
  <c r="AL8" i="4"/>
  <c r="AD8" i="4"/>
  <c r="W8" i="4"/>
  <c r="P8" i="4"/>
  <c r="B8" i="4"/>
  <c r="B6" i="4"/>
  <c r="C10" i="5" l="1"/>
  <c r="D10" i="5"/>
  <c r="E10" i="5"/>
  <c r="B10" i="5"/>
</calcChain>
</file>

<file path=xl/sharedStrings.xml><?xml version="1.0" encoding="utf-8"?>
<sst xmlns="http://schemas.openxmlformats.org/spreadsheetml/2006/main" count="311" uniqueCount="111">
  <si>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</si>
  <si>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</si>
  <si>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</si>
  <si>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</si>
  <si>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</si>
  <si>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</si>
  <si>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</si>
  <si>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</si>
  <si>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</si>
  <si>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</si>
  <si>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</si>
  <si>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</si>
  <si>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</si>
  <si>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</si>
  <si>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</si>
  <si>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</si>
  <si>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</si>
  <si>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</si>
  <si>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</si>
  <si>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</si>
  <si>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</si>
  <si>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</si>
  <si>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</si>
  <si>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</si>
  <si>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</si>
  <si>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</si>
  <si>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</si>
  <si>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</si>
  <si>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</si>
  <si>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</si>
  <si>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</si>
  <si>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</si>
  <si>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</si>
  <si>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</si>
  <si>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</si>
  <si>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</si>
  <si>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</si>
  <si>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</si>
  <si>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</si>
  <si>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</si>
  <si>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</si>
  <si>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</si>
  <si>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</si>
  <si>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</si>
  <si>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</si>
  <si>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</si>
  <si>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</si>
  <si>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</si>
  <si>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</si>
  <si>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</si>
  <si>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</si>
  <si>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</si>
  <si>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</si>
  <si>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</si>
  <si>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</si>
  <si>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</si>
  <si>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</si>
  <si>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</si>
  <si>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</si>
  <si>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</si>
  <si>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</si>
  <si>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</si>
  <si>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</si>
  <si>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</si>
  <si>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</si>
  <si>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</si>
  <si>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</si>
  <si>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</si>
  <si>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</si>
  <si>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</si>
  <si>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</si>
  <si>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</si>
  <si>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</si>
  <si>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</si>
  <si>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</si>
  <si>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</si>
  <si>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</si>
  <si>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</si>
  <si>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</si>
  <si>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</si>
  <si>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</si>
  <si>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</si>
  <si>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</si>
  <si>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</si>
  <si>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</si>
  <si>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</si>
  <si>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</si>
  <si>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</si>
  <si>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</si>
  <si>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</si>
  <si>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</si>
  <si>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</si>
  <si>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</si>
  <si>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</si>
  <si>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</si>
  <si>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</si>
  <si>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鳥取県　江府町</t>
  </si>
  <si>
    <t>法適用</t>
  </si>
  <si>
    <t>下水道事業</t>
  </si>
  <si>
    <t>特定環境保全公共下水道</t>
  </si>
  <si>
    <t>D2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</si>
  <si>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</si>
  <si>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</si>
  <si>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</si>
  <si>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</si>
  <si>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</si>
  <si>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</si>
  <si>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</si>
  <si>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xml:space="preserve">・経常収支比率
　収入については、使用料以外に一般会計からの繰入金等に依存している状態です。人口減少が顕著であり、使用料金の増額改定を含めた一層の経営改善が必要と考える。
・累積欠損金比率
　維持管理経費が増加する中、計画的な維持修繕を行なうことで、施設の長寿命化を図る必要がある。
・流動比率
　流動負債については、そのほとんどが企業債の償還である。償還にあたり一般会計からの繰入金等でまかなっているのが現状である。
・企業債残高
 類似団体と比較し、比率としては高くなっている。短期間のうちに整備を行なった結果であり、今後の更新等は財政状況を勘案し平準的に行なっていかなければならないと考える。
・経費回収率
　現在、9割程度の回収率であるが、今後の人口減少により使用料の減収が予想さることから、汚水処理費についても費用の削減が必要と考える。
・汚水処理原価
　類似団体と比較し低い状況にある。
・施設利用率
　現在、3割程度であるが令和2年度中には、施設の統合を予定しており、利用率は上昇するものと思われる。
・水洗化率
　約9割と高い状況にわあるが、100％目指して更なる接続への取り組みが必要である。
</t>
    <rPh sb="1" eb="3">
      <t>ケイジョウ</t>
    </rPh>
    <rPh sb="3" eb="5">
      <t>シュウシ</t>
    </rPh>
    <rPh sb="5" eb="7">
      <t>ヒリツ</t>
    </rPh>
    <rPh sb="9" eb="11">
      <t>シュウニュウ</t>
    </rPh>
    <rPh sb="17" eb="20">
      <t>シヨウリョウ</t>
    </rPh>
    <rPh sb="20" eb="22">
      <t>イガイ</t>
    </rPh>
    <rPh sb="23" eb="25">
      <t>イッパン</t>
    </rPh>
    <rPh sb="25" eb="27">
      <t>カイケイ</t>
    </rPh>
    <rPh sb="30" eb="32">
      <t>クリイレ</t>
    </rPh>
    <rPh sb="32" eb="33">
      <t>キン</t>
    </rPh>
    <rPh sb="33" eb="34">
      <t>トウ</t>
    </rPh>
    <rPh sb="35" eb="37">
      <t>イゾン</t>
    </rPh>
    <rPh sb="41" eb="43">
      <t>ジョウタイ</t>
    </rPh>
    <rPh sb="46" eb="48">
      <t>ジンコウ</t>
    </rPh>
    <rPh sb="48" eb="50">
      <t>ゲンショウ</t>
    </rPh>
    <rPh sb="51" eb="53">
      <t>ケンチョ</t>
    </rPh>
    <rPh sb="57" eb="60">
      <t>シヨウリョウ</t>
    </rPh>
    <rPh sb="60" eb="61">
      <t>キン</t>
    </rPh>
    <rPh sb="62" eb="64">
      <t>ゾウガク</t>
    </rPh>
    <rPh sb="64" eb="66">
      <t>カイテイ</t>
    </rPh>
    <rPh sb="67" eb="68">
      <t>フク</t>
    </rPh>
    <rPh sb="70" eb="72">
      <t>イッソウ</t>
    </rPh>
    <rPh sb="73" eb="75">
      <t>ケイエイ</t>
    </rPh>
    <rPh sb="75" eb="77">
      <t>カイゼン</t>
    </rPh>
    <rPh sb="78" eb="80">
      <t>ヒツヨウ</t>
    </rPh>
    <rPh sb="81" eb="82">
      <t>カンガ</t>
    </rPh>
    <rPh sb="87" eb="89">
      <t>ルイセキ</t>
    </rPh>
    <rPh sb="89" eb="92">
      <t>ケッソンキン</t>
    </rPh>
    <rPh sb="92" eb="94">
      <t>ヒリツ</t>
    </rPh>
    <rPh sb="96" eb="98">
      <t>イジ</t>
    </rPh>
    <rPh sb="98" eb="100">
      <t>カンリ</t>
    </rPh>
    <rPh sb="100" eb="102">
      <t>ケイヒ</t>
    </rPh>
    <rPh sb="103" eb="105">
      <t>ゾウカ</t>
    </rPh>
    <rPh sb="107" eb="108">
      <t>ナカ</t>
    </rPh>
    <rPh sb="109" eb="111">
      <t>ケイカク</t>
    </rPh>
    <rPh sb="111" eb="112">
      <t>テキ</t>
    </rPh>
    <rPh sb="113" eb="115">
      <t>イジ</t>
    </rPh>
    <rPh sb="115" eb="117">
      <t>シュウゼン</t>
    </rPh>
    <rPh sb="118" eb="119">
      <t>オコ</t>
    </rPh>
    <rPh sb="125" eb="127">
      <t>シセツ</t>
    </rPh>
    <rPh sb="128" eb="129">
      <t>チョウ</t>
    </rPh>
    <rPh sb="129" eb="132">
      <t>ジュミョウカ</t>
    </rPh>
    <rPh sb="133" eb="134">
      <t>ハカ</t>
    </rPh>
    <rPh sb="135" eb="137">
      <t>ヒツヨウ</t>
    </rPh>
    <rPh sb="143" eb="145">
      <t>リュウドウ</t>
    </rPh>
    <rPh sb="145" eb="147">
      <t>ヒリツ</t>
    </rPh>
    <rPh sb="149" eb="151">
      <t>リュウドウ</t>
    </rPh>
    <rPh sb="151" eb="153">
      <t>フサイ</t>
    </rPh>
    <rPh sb="166" eb="168">
      <t>キギョウ</t>
    </rPh>
    <rPh sb="168" eb="169">
      <t>サイ</t>
    </rPh>
    <rPh sb="170" eb="172">
      <t>ショウカン</t>
    </rPh>
    <rPh sb="176" eb="178">
      <t>ショウカン</t>
    </rPh>
    <rPh sb="182" eb="184">
      <t>イッパン</t>
    </rPh>
    <rPh sb="184" eb="186">
      <t>カイケイ</t>
    </rPh>
    <rPh sb="189" eb="191">
      <t>クリイレ</t>
    </rPh>
    <rPh sb="191" eb="192">
      <t>キン</t>
    </rPh>
    <rPh sb="192" eb="193">
      <t>トウ</t>
    </rPh>
    <rPh sb="203" eb="205">
      <t>ゲンジョウ</t>
    </rPh>
    <rPh sb="211" eb="213">
      <t>キギョウ</t>
    </rPh>
    <rPh sb="213" eb="214">
      <t>サイ</t>
    </rPh>
    <rPh sb="214" eb="216">
      <t>ザンダカ</t>
    </rPh>
    <rPh sb="218" eb="220">
      <t>ルイジ</t>
    </rPh>
    <rPh sb="220" eb="222">
      <t>ダンタイ</t>
    </rPh>
    <rPh sb="223" eb="225">
      <t>ヒカク</t>
    </rPh>
    <rPh sb="227" eb="229">
      <t>ヒリツ</t>
    </rPh>
    <rPh sb="233" eb="234">
      <t>タカ</t>
    </rPh>
    <rPh sb="241" eb="244">
      <t>タンキカン</t>
    </rPh>
    <rPh sb="248" eb="250">
      <t>セイビ</t>
    </rPh>
    <rPh sb="251" eb="252">
      <t>オコ</t>
    </rPh>
    <rPh sb="255" eb="257">
      <t>ケッカ</t>
    </rPh>
    <rPh sb="261" eb="263">
      <t>コンゴ</t>
    </rPh>
    <rPh sb="264" eb="266">
      <t>コウシン</t>
    </rPh>
    <rPh sb="266" eb="267">
      <t>トウ</t>
    </rPh>
    <rPh sb="268" eb="270">
      <t>ザイセイ</t>
    </rPh>
    <rPh sb="270" eb="272">
      <t>ジョウキョウ</t>
    </rPh>
    <rPh sb="273" eb="275">
      <t>カンアン</t>
    </rPh>
    <rPh sb="276" eb="279">
      <t>ヘイジュンテキ</t>
    </rPh>
    <rPh sb="280" eb="281">
      <t>オコ</t>
    </rPh>
    <rPh sb="295" eb="296">
      <t>カンガ</t>
    </rPh>
    <rPh sb="301" eb="303">
      <t>ケイヒ</t>
    </rPh>
    <rPh sb="303" eb="305">
      <t>カイシュウ</t>
    </rPh>
    <rPh sb="305" eb="306">
      <t>リツ</t>
    </rPh>
    <rPh sb="308" eb="310">
      <t>ゲンザイ</t>
    </rPh>
    <rPh sb="312" eb="313">
      <t>ワリ</t>
    </rPh>
    <rPh sb="313" eb="315">
      <t>テイド</t>
    </rPh>
    <rPh sb="316" eb="318">
      <t>カイシュウ</t>
    </rPh>
    <rPh sb="318" eb="319">
      <t>リツ</t>
    </rPh>
    <rPh sb="324" eb="326">
      <t>コンゴ</t>
    </rPh>
    <rPh sb="327" eb="329">
      <t>ジンコウ</t>
    </rPh>
    <rPh sb="329" eb="331">
      <t>ゲンショウ</t>
    </rPh>
    <rPh sb="334" eb="337">
      <t>シヨウリョウ</t>
    </rPh>
    <rPh sb="338" eb="340">
      <t>ゲンシュウ</t>
    </rPh>
    <rPh sb="341" eb="343">
      <t>ヨソウ</t>
    </rPh>
    <rPh sb="350" eb="352">
      <t>オスイ</t>
    </rPh>
    <rPh sb="352" eb="354">
      <t>ショリ</t>
    </rPh>
    <rPh sb="354" eb="355">
      <t>ヒ</t>
    </rPh>
    <rPh sb="360" eb="362">
      <t>ヒヨウ</t>
    </rPh>
    <rPh sb="363" eb="365">
      <t>サクゲン</t>
    </rPh>
    <rPh sb="366" eb="368">
      <t>ヒツヨウ</t>
    </rPh>
    <rPh sb="369" eb="370">
      <t>カンガ</t>
    </rPh>
    <rPh sb="375" eb="377">
      <t>オスイ</t>
    </rPh>
    <rPh sb="377" eb="379">
      <t>ショリ</t>
    </rPh>
    <rPh sb="379" eb="381">
      <t>ゲンカ</t>
    </rPh>
    <rPh sb="383" eb="385">
      <t>ルイジ</t>
    </rPh>
    <rPh sb="385" eb="387">
      <t>ダンタイ</t>
    </rPh>
    <rPh sb="388" eb="390">
      <t>ヒカク</t>
    </rPh>
    <rPh sb="391" eb="392">
      <t>ヒク</t>
    </rPh>
    <rPh sb="393" eb="395">
      <t>ジョウキョウ</t>
    </rPh>
    <rPh sb="401" eb="403">
      <t>シセツ</t>
    </rPh>
    <rPh sb="403" eb="405">
      <t>リヨウ</t>
    </rPh>
    <rPh sb="405" eb="406">
      <t>リツ</t>
    </rPh>
    <rPh sb="408" eb="410">
      <t>ゲンザイ</t>
    </rPh>
    <rPh sb="412" eb="413">
      <t>ワリ</t>
    </rPh>
    <rPh sb="413" eb="415">
      <t>テイド</t>
    </rPh>
    <rPh sb="419" eb="420">
      <t>レイ</t>
    </rPh>
    <rPh sb="420" eb="421">
      <t>ワ</t>
    </rPh>
    <rPh sb="422" eb="425">
      <t>ネンドチュウ</t>
    </rPh>
    <rPh sb="428" eb="430">
      <t>シセツ</t>
    </rPh>
    <rPh sb="431" eb="433">
      <t>トウゴウ</t>
    </rPh>
    <rPh sb="434" eb="436">
      <t>ヨテイ</t>
    </rPh>
    <rPh sb="441" eb="444">
      <t>リヨウリツ</t>
    </rPh>
    <rPh sb="445" eb="447">
      <t>ジョウショウ</t>
    </rPh>
    <rPh sb="452" eb="453">
      <t>オモ</t>
    </rPh>
    <rPh sb="459" eb="462">
      <t>スイセンカ</t>
    </rPh>
    <rPh sb="462" eb="463">
      <t>リツ</t>
    </rPh>
    <rPh sb="465" eb="466">
      <t>ヤク</t>
    </rPh>
    <rPh sb="467" eb="468">
      <t>ワリ</t>
    </rPh>
    <rPh sb="469" eb="470">
      <t>タカ</t>
    </rPh>
    <rPh sb="471" eb="473">
      <t>ジョウキョウ</t>
    </rPh>
    <rPh sb="483" eb="485">
      <t>メザ</t>
    </rPh>
    <rPh sb="487" eb="488">
      <t>サラ</t>
    </rPh>
    <rPh sb="490" eb="492">
      <t>セツゾク</t>
    </rPh>
    <rPh sb="494" eb="495">
      <t>ト</t>
    </rPh>
    <rPh sb="496" eb="497">
      <t>ク</t>
    </rPh>
    <rPh sb="499" eb="501">
      <t>ヒツヨウ</t>
    </rPh>
    <phoneticPr fontId="4"/>
  </si>
  <si>
    <t>・有形固定資産償却率
　償却年数の短い処理場に係る割合が大きく、他団体と比べ高い率となっている。順次財政状況を勘案し、計画的に更新、長寿命化を行なっていかなければならない。
・管渠老朽化比率、管渠改善率
　対応年数置超えた管渠について現在ないが、今後短期間で整備を行なっているので計画的に更新等を行ない経営に負担が掛からないように計画的に行なうことが重要ようであると考える。</t>
    <rPh sb="1" eb="3">
      <t>ユウケイ</t>
    </rPh>
    <rPh sb="3" eb="5">
      <t>コテイ</t>
    </rPh>
    <rPh sb="5" eb="7">
      <t>シサン</t>
    </rPh>
    <rPh sb="7" eb="9">
      <t>ショウキャク</t>
    </rPh>
    <rPh sb="9" eb="10">
      <t>リツ</t>
    </rPh>
    <rPh sb="12" eb="14">
      <t>ショウキャク</t>
    </rPh>
    <rPh sb="14" eb="16">
      <t>ネンスウ</t>
    </rPh>
    <rPh sb="17" eb="18">
      <t>ミジカ</t>
    </rPh>
    <rPh sb="19" eb="22">
      <t>ショリジョウ</t>
    </rPh>
    <rPh sb="23" eb="24">
      <t>カカ</t>
    </rPh>
    <rPh sb="25" eb="27">
      <t>ワリアイ</t>
    </rPh>
    <rPh sb="28" eb="29">
      <t>オオ</t>
    </rPh>
    <rPh sb="32" eb="33">
      <t>タ</t>
    </rPh>
    <rPh sb="33" eb="35">
      <t>ダンタイ</t>
    </rPh>
    <rPh sb="36" eb="37">
      <t>クラ</t>
    </rPh>
    <rPh sb="38" eb="39">
      <t>タカ</t>
    </rPh>
    <rPh sb="40" eb="41">
      <t>リツ</t>
    </rPh>
    <rPh sb="48" eb="50">
      <t>ジュンジ</t>
    </rPh>
    <rPh sb="50" eb="52">
      <t>ザイセイ</t>
    </rPh>
    <rPh sb="52" eb="54">
      <t>ジョウキョウ</t>
    </rPh>
    <rPh sb="55" eb="57">
      <t>カンアン</t>
    </rPh>
    <rPh sb="59" eb="62">
      <t>ケイカクテキ</t>
    </rPh>
    <rPh sb="63" eb="65">
      <t>コウシン</t>
    </rPh>
    <rPh sb="66" eb="67">
      <t>チョウ</t>
    </rPh>
    <rPh sb="67" eb="70">
      <t>ジュミョウカ</t>
    </rPh>
    <rPh sb="71" eb="72">
      <t>オコ</t>
    </rPh>
    <rPh sb="88" eb="90">
      <t>カンキョ</t>
    </rPh>
    <rPh sb="90" eb="93">
      <t>ロウキュウカ</t>
    </rPh>
    <rPh sb="93" eb="95">
      <t>ヒリツ</t>
    </rPh>
    <rPh sb="96" eb="98">
      <t>カンキョ</t>
    </rPh>
    <rPh sb="98" eb="100">
      <t>カイゼン</t>
    </rPh>
    <rPh sb="100" eb="101">
      <t>リツ</t>
    </rPh>
    <rPh sb="103" eb="105">
      <t>タイオウ</t>
    </rPh>
    <rPh sb="105" eb="107">
      <t>ネンスウ</t>
    </rPh>
    <rPh sb="107" eb="108">
      <t>オ</t>
    </rPh>
    <rPh sb="108" eb="109">
      <t>コ</t>
    </rPh>
    <rPh sb="111" eb="113">
      <t>カンキョ</t>
    </rPh>
    <rPh sb="117" eb="119">
      <t>ゲンザイ</t>
    </rPh>
    <rPh sb="123" eb="125">
      <t>コンゴ</t>
    </rPh>
    <rPh sb="125" eb="128">
      <t>タンキカン</t>
    </rPh>
    <rPh sb="129" eb="131">
      <t>セイビ</t>
    </rPh>
    <rPh sb="132" eb="133">
      <t>オコ</t>
    </rPh>
    <rPh sb="140" eb="143">
      <t>ケイカクテキ</t>
    </rPh>
    <rPh sb="144" eb="146">
      <t>コウシン</t>
    </rPh>
    <rPh sb="146" eb="147">
      <t>トウ</t>
    </rPh>
    <rPh sb="148" eb="149">
      <t>オコ</t>
    </rPh>
    <rPh sb="151" eb="153">
      <t>ケイエイ</t>
    </rPh>
    <rPh sb="154" eb="156">
      <t>フタン</t>
    </rPh>
    <rPh sb="157" eb="158">
      <t>カ</t>
    </rPh>
    <rPh sb="165" eb="167">
      <t>ケイカク</t>
    </rPh>
    <rPh sb="167" eb="168">
      <t>テキ</t>
    </rPh>
    <rPh sb="169" eb="170">
      <t>オコ</t>
    </rPh>
    <rPh sb="175" eb="177">
      <t>ジュウヨウ</t>
    </rPh>
    <rPh sb="183" eb="184">
      <t>カンガケッカコンゴコウシントウザイセイジョウキョウカンアンヘイジュンテキオコカンガケイヒカイシュウリツゲンザイワリテイドカイシュウリツコンゴジンコウゲンショウシヨウリョウゲンシュウヨソウオスイショリヒヒヨウサクゲンヒツヨウカンガオスイショリゲンカルイジダンタイヒカクヒクジョウキョウシセツリヨウリツゲンザイワリテイドレイワネンドチュウシセツトウゴウヨテイリヨウリツジョウショウオモスイセンカリツヤクワリタカジョウキョウメザサラセツゾクトクヒツヨウ</t>
    </rPh>
    <phoneticPr fontId="4"/>
  </si>
  <si>
    <t>　人口減少が続く中、料金収入の増加は見込めない。よって、施設整備の長寿命化など経費の更なる経費の削減を行ない経営改善を一層進めていかなければならない。</t>
    <rPh sb="1" eb="3">
      <t>ジンコウ</t>
    </rPh>
    <rPh sb="3" eb="5">
      <t>ゲンショウ</t>
    </rPh>
    <rPh sb="6" eb="7">
      <t>ツヅ</t>
    </rPh>
    <rPh sb="8" eb="9">
      <t>ナカ</t>
    </rPh>
    <rPh sb="10" eb="12">
      <t>リョウキン</t>
    </rPh>
    <rPh sb="12" eb="14">
      <t>シュウニュウ</t>
    </rPh>
    <rPh sb="15" eb="17">
      <t>ゾウカ</t>
    </rPh>
    <rPh sb="18" eb="20">
      <t>ミコ</t>
    </rPh>
    <rPh sb="28" eb="30">
      <t>シセツ</t>
    </rPh>
    <rPh sb="30" eb="32">
      <t>セイビ</t>
    </rPh>
    <rPh sb="33" eb="34">
      <t>チョウ</t>
    </rPh>
    <rPh sb="34" eb="37">
      <t>ジュミョウカ</t>
    </rPh>
    <rPh sb="39" eb="41">
      <t>ケイヒ</t>
    </rPh>
    <rPh sb="42" eb="43">
      <t>サラ</t>
    </rPh>
    <rPh sb="45" eb="47">
      <t>ケイヒ</t>
    </rPh>
    <rPh sb="48" eb="50">
      <t>サクゲン</t>
    </rPh>
    <rPh sb="51" eb="52">
      <t>オコ</t>
    </rPh>
    <rPh sb="54" eb="56">
      <t>ケイエイ</t>
    </rPh>
    <rPh sb="56" eb="58">
      <t>カイゼン</t>
    </rPh>
    <rPh sb="59" eb="61">
      <t>イッソウ</t>
    </rPh>
    <rPh sb="61" eb="62">
      <t>スス</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</si>
</sst>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0</c:v>
                </c:pt>
                <c:pt idx="1">
                  <c:v>0</c:v>
                </c:pt>
                <c:pt idx="2">
                  <c:v>0</c:v>
                </c:pt>
                <c:pt idx="3">
                  <c:v>0</c:v>
                </c:pt>
                <c:pt idx="4" formatCode="#,##0.00;&quot;△&quot;#,##0.00">
                  <c:v>0</c:v>
                </c:pt>
              </c:numCache>
            </c:numRef>
          </c:val>
          <c:extLst xmlns:c16r2="http://schemas.microsoft.com/office/drawing/2015/06/chart">
            <c:ext xmlns:c16="http://schemas.microsoft.com/office/drawing/2014/chart" uri="{C3380CC4-5D6E-409C-BE32-E72D297353CC}">
              <c16:uniqueId val="{00000000-08F2-4799-B545-D2F913114842}"/>
            </c:ext>
          </c:extLst>
        </c:ser>
        <c:dLbls>
          <c:showLegendKey val="0"/>
          <c:showVal val="0"/>
          <c:showCatName val="0"/>
          <c:showSerName val="0"/>
          <c:showPercent val="0"/>
          <c:showBubbleSize val="0"/>
        </c:dLbls>
        <c:gapWidth val="150"/>
        <c:axId val="285298632"/>
        <c:axId val="2853002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0.13</c:v>
                </c:pt>
              </c:numCache>
            </c:numRef>
          </c:val>
          <c:smooth val="0"/>
          <c:extLst xmlns:c16r2="http://schemas.microsoft.com/office/drawing/2015/06/chart">
            <c:ext xmlns:c16="http://schemas.microsoft.com/office/drawing/2014/chart" uri="{C3380CC4-5D6E-409C-BE32-E72D297353CC}">
              <c16:uniqueId val="{00000001-08F2-4799-B545-D2F913114842}"/>
            </c:ext>
          </c:extLst>
        </c:ser>
        <c:dLbls>
          <c:showLegendKey val="0"/>
          <c:showVal val="0"/>
          <c:showCatName val="0"/>
          <c:showSerName val="0"/>
          <c:showPercent val="0"/>
          <c:showBubbleSize val="0"/>
        </c:dLbls>
        <c:marker val="1"/>
        <c:smooth val="0"/>
        <c:axId val="285298632"/>
        <c:axId val="285300200"/>
      </c:lineChart>
      <c:dateAx>
        <c:axId val="285298632"/>
        <c:scaling>
          <c:orientation val="minMax"/>
        </c:scaling>
        <c:delete val="1"/>
        <c:axPos val="b"/>
        <c:numFmt formatCode="ge" sourceLinked="1"/>
        <c:majorTickMark val="none"/>
        <c:minorTickMark val="none"/>
        <c:tickLblPos val="none"/>
        <c:crossAx val="285300200"/>
        <c:crosses val="autoZero"/>
        <c:auto val="1"/>
        <c:lblOffset val="100"/>
        <c:baseTimeUnit val="years"/>
      </c:dateAx>
      <c:valAx>
        <c:axId val="2853002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852986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0</c:v>
                </c:pt>
                <c:pt idx="1">
                  <c:v>0</c:v>
                </c:pt>
                <c:pt idx="2">
                  <c:v>0</c:v>
                </c:pt>
                <c:pt idx="3">
                  <c:v>0</c:v>
                </c:pt>
                <c:pt idx="4">
                  <c:v>77.19</c:v>
                </c:pt>
              </c:numCache>
            </c:numRef>
          </c:val>
          <c:extLst xmlns:c16r2="http://schemas.microsoft.com/office/drawing/2015/06/chart">
            <c:ext xmlns:c16="http://schemas.microsoft.com/office/drawing/2014/chart" uri="{C3380CC4-5D6E-409C-BE32-E72D297353CC}">
              <c16:uniqueId val="{00000000-050A-4FB0-B92B-29E903EF7A9F}"/>
            </c:ext>
          </c:extLst>
        </c:ser>
        <c:dLbls>
          <c:showLegendKey val="0"/>
          <c:showVal val="0"/>
          <c:showCatName val="0"/>
          <c:showSerName val="0"/>
          <c:showPercent val="0"/>
          <c:showBubbleSize val="0"/>
        </c:dLbls>
        <c:gapWidth val="150"/>
        <c:axId val="285293536"/>
        <c:axId val="2852939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0</c:v>
                </c:pt>
                <c:pt idx="4">
                  <c:v>101.72</c:v>
                </c:pt>
              </c:numCache>
            </c:numRef>
          </c:val>
          <c:smooth val="0"/>
          <c:extLst xmlns:c16r2="http://schemas.microsoft.com/office/drawing/2015/06/chart">
            <c:ext xmlns:c16="http://schemas.microsoft.com/office/drawing/2014/chart" uri="{C3380CC4-5D6E-409C-BE32-E72D297353CC}">
              <c16:uniqueId val="{00000001-050A-4FB0-B92B-29E903EF7A9F}"/>
            </c:ext>
          </c:extLst>
        </c:ser>
        <c:dLbls>
          <c:showLegendKey val="0"/>
          <c:showVal val="0"/>
          <c:showCatName val="0"/>
          <c:showSerName val="0"/>
          <c:showPercent val="0"/>
          <c:showBubbleSize val="0"/>
        </c:dLbls>
        <c:marker val="1"/>
        <c:smooth val="0"/>
        <c:axId val="285293536"/>
        <c:axId val="285293928"/>
      </c:lineChart>
      <c:dateAx>
        <c:axId val="285293536"/>
        <c:scaling>
          <c:orientation val="minMax"/>
        </c:scaling>
        <c:delete val="1"/>
        <c:axPos val="b"/>
        <c:numFmt formatCode="ge" sourceLinked="1"/>
        <c:majorTickMark val="none"/>
        <c:minorTickMark val="none"/>
        <c:tickLblPos val="none"/>
        <c:crossAx val="285293928"/>
        <c:crosses val="autoZero"/>
        <c:auto val="1"/>
        <c:lblOffset val="100"/>
        <c:baseTimeUnit val="years"/>
      </c:dateAx>
      <c:valAx>
        <c:axId val="2852939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852935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0</c:v>
                </c:pt>
                <c:pt idx="1">
                  <c:v>0</c:v>
                </c:pt>
                <c:pt idx="2">
                  <c:v>0</c:v>
                </c:pt>
                <c:pt idx="3">
                  <c:v>0</c:v>
                </c:pt>
                <c:pt idx="4">
                  <c:v>47.97</c:v>
                </c:pt>
              </c:numCache>
            </c:numRef>
          </c:val>
          <c:extLst xmlns:c16r2="http://schemas.microsoft.com/office/drawing/2015/06/chart">
            <c:ext xmlns:c16="http://schemas.microsoft.com/office/drawing/2014/chart" uri="{C3380CC4-5D6E-409C-BE32-E72D297353CC}">
              <c16:uniqueId val="{00000000-DAA9-48CA-9546-770FE1CB433B}"/>
            </c:ext>
          </c:extLst>
        </c:ser>
        <c:dLbls>
          <c:showLegendKey val="0"/>
          <c:showVal val="0"/>
          <c:showCatName val="0"/>
          <c:showSerName val="0"/>
          <c:showPercent val="0"/>
          <c:showBubbleSize val="0"/>
        </c:dLbls>
        <c:gapWidth val="150"/>
        <c:axId val="285295888"/>
        <c:axId val="2852962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0</c:v>
                </c:pt>
                <c:pt idx="4">
                  <c:v>24.68</c:v>
                </c:pt>
              </c:numCache>
            </c:numRef>
          </c:val>
          <c:smooth val="0"/>
          <c:extLst xmlns:c16r2="http://schemas.microsoft.com/office/drawing/2015/06/chart">
            <c:ext xmlns:c16="http://schemas.microsoft.com/office/drawing/2014/chart" uri="{C3380CC4-5D6E-409C-BE32-E72D297353CC}">
              <c16:uniqueId val="{00000001-DAA9-48CA-9546-770FE1CB433B}"/>
            </c:ext>
          </c:extLst>
        </c:ser>
        <c:dLbls>
          <c:showLegendKey val="0"/>
          <c:showVal val="0"/>
          <c:showCatName val="0"/>
          <c:showSerName val="0"/>
          <c:showPercent val="0"/>
          <c:showBubbleSize val="0"/>
        </c:dLbls>
        <c:marker val="1"/>
        <c:smooth val="0"/>
        <c:axId val="285295888"/>
        <c:axId val="285296280"/>
      </c:lineChart>
      <c:dateAx>
        <c:axId val="285295888"/>
        <c:scaling>
          <c:orientation val="minMax"/>
        </c:scaling>
        <c:delete val="1"/>
        <c:axPos val="b"/>
        <c:numFmt formatCode="ge" sourceLinked="1"/>
        <c:majorTickMark val="none"/>
        <c:minorTickMark val="none"/>
        <c:tickLblPos val="none"/>
        <c:crossAx val="285296280"/>
        <c:crosses val="autoZero"/>
        <c:auto val="1"/>
        <c:lblOffset val="100"/>
        <c:baseTimeUnit val="years"/>
      </c:dateAx>
      <c:valAx>
        <c:axId val="285296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852958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0</c:v>
                </c:pt>
                <c:pt idx="1">
                  <c:v>0</c:v>
                </c:pt>
                <c:pt idx="2">
                  <c:v>0</c:v>
                </c:pt>
                <c:pt idx="3">
                  <c:v>0</c:v>
                </c:pt>
                <c:pt idx="4" formatCode="#,##0.00;&quot;△&quot;#,##0.00">
                  <c:v>0</c:v>
                </c:pt>
              </c:numCache>
            </c:numRef>
          </c:val>
          <c:extLst xmlns:c16r2="http://schemas.microsoft.com/office/drawing/2015/06/chart">
            <c:ext xmlns:c16="http://schemas.microsoft.com/office/drawing/2014/chart" uri="{C3380CC4-5D6E-409C-BE32-E72D297353CC}">
              <c16:uniqueId val="{00000000-BE4B-49FC-A47D-94221A2D1F7A}"/>
            </c:ext>
          </c:extLst>
        </c:ser>
        <c:dLbls>
          <c:showLegendKey val="0"/>
          <c:showVal val="0"/>
          <c:showCatName val="0"/>
          <c:showSerName val="0"/>
          <c:showPercent val="0"/>
          <c:showBubbleSize val="0"/>
        </c:dLbls>
        <c:gapWidth val="150"/>
        <c:axId val="285297848"/>
        <c:axId val="2865499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0.01</c:v>
                </c:pt>
              </c:numCache>
            </c:numRef>
          </c:val>
          <c:smooth val="0"/>
          <c:extLst xmlns:c16r2="http://schemas.microsoft.com/office/drawing/2015/06/chart">
            <c:ext xmlns:c16="http://schemas.microsoft.com/office/drawing/2014/chart" uri="{C3380CC4-5D6E-409C-BE32-E72D297353CC}">
              <c16:uniqueId val="{00000001-BE4B-49FC-A47D-94221A2D1F7A}"/>
            </c:ext>
          </c:extLst>
        </c:ser>
        <c:dLbls>
          <c:showLegendKey val="0"/>
          <c:showVal val="0"/>
          <c:showCatName val="0"/>
          <c:showSerName val="0"/>
          <c:showPercent val="0"/>
          <c:showBubbleSize val="0"/>
        </c:dLbls>
        <c:marker val="1"/>
        <c:smooth val="0"/>
        <c:axId val="285297848"/>
        <c:axId val="286549928"/>
      </c:lineChart>
      <c:dateAx>
        <c:axId val="285297848"/>
        <c:scaling>
          <c:orientation val="minMax"/>
        </c:scaling>
        <c:delete val="1"/>
        <c:axPos val="b"/>
        <c:numFmt formatCode="ge" sourceLinked="1"/>
        <c:majorTickMark val="none"/>
        <c:minorTickMark val="none"/>
        <c:tickLblPos val="none"/>
        <c:crossAx val="286549928"/>
        <c:crosses val="autoZero"/>
        <c:auto val="1"/>
        <c:lblOffset val="100"/>
        <c:baseTimeUnit val="years"/>
      </c:dateAx>
      <c:valAx>
        <c:axId val="2865499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85297848"/>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0</c:v>
                </c:pt>
                <c:pt idx="1">
                  <c:v>0</c:v>
                </c:pt>
                <c:pt idx="2">
                  <c:v>0</c:v>
                </c:pt>
                <c:pt idx="3">
                  <c:v>0</c:v>
                </c:pt>
                <c:pt idx="4">
                  <c:v>928.46</c:v>
                </c:pt>
              </c:numCache>
            </c:numRef>
          </c:val>
          <c:extLst xmlns:c16r2="http://schemas.microsoft.com/office/drawing/2015/06/chart">
            <c:ext xmlns:c16="http://schemas.microsoft.com/office/drawing/2014/chart" uri="{C3380CC4-5D6E-409C-BE32-E72D297353CC}">
              <c16:uniqueId val="{00000000-3059-49AB-A9BD-A1ED41980258}"/>
            </c:ext>
          </c:extLst>
        </c:ser>
        <c:dLbls>
          <c:showLegendKey val="0"/>
          <c:showVal val="0"/>
          <c:showCatName val="0"/>
          <c:showSerName val="0"/>
          <c:showPercent val="0"/>
          <c:showBubbleSize val="0"/>
        </c:dLbls>
        <c:gapWidth val="150"/>
        <c:axId val="286550712"/>
        <c:axId val="2865511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0</c:v>
                </c:pt>
                <c:pt idx="4">
                  <c:v>112.88</c:v>
                </c:pt>
              </c:numCache>
            </c:numRef>
          </c:val>
          <c:smooth val="0"/>
          <c:extLst xmlns:c16r2="http://schemas.microsoft.com/office/drawing/2015/06/chart">
            <c:ext xmlns:c16="http://schemas.microsoft.com/office/drawing/2014/chart" uri="{C3380CC4-5D6E-409C-BE32-E72D297353CC}">
              <c16:uniqueId val="{00000001-3059-49AB-A9BD-A1ED41980258}"/>
            </c:ext>
          </c:extLst>
        </c:ser>
        <c:dLbls>
          <c:showLegendKey val="0"/>
          <c:showVal val="0"/>
          <c:showCatName val="0"/>
          <c:showSerName val="0"/>
          <c:showPercent val="0"/>
          <c:showBubbleSize val="0"/>
        </c:dLbls>
        <c:marker val="1"/>
        <c:smooth val="0"/>
        <c:axId val="286550712"/>
        <c:axId val="286551104"/>
      </c:lineChart>
      <c:dateAx>
        <c:axId val="286550712"/>
        <c:scaling>
          <c:orientation val="minMax"/>
        </c:scaling>
        <c:delete val="1"/>
        <c:axPos val="b"/>
        <c:numFmt formatCode="ge" sourceLinked="1"/>
        <c:majorTickMark val="none"/>
        <c:minorTickMark val="none"/>
        <c:tickLblPos val="none"/>
        <c:crossAx val="286551104"/>
        <c:crosses val="autoZero"/>
        <c:auto val="1"/>
        <c:lblOffset val="100"/>
        <c:baseTimeUnit val="years"/>
      </c:dateAx>
      <c:valAx>
        <c:axId val="2865511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865507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0</c:v>
                </c:pt>
                <c:pt idx="1">
                  <c:v>0</c:v>
                </c:pt>
                <c:pt idx="2">
                  <c:v>0</c:v>
                </c:pt>
                <c:pt idx="3">
                  <c:v>0</c:v>
                </c:pt>
                <c:pt idx="4">
                  <c:v>39.4</c:v>
                </c:pt>
              </c:numCache>
            </c:numRef>
          </c:val>
          <c:extLst xmlns:c16r2="http://schemas.microsoft.com/office/drawing/2015/06/chart">
            <c:ext xmlns:c16="http://schemas.microsoft.com/office/drawing/2014/chart" uri="{C3380CC4-5D6E-409C-BE32-E72D297353CC}">
              <c16:uniqueId val="{00000000-3306-4026-A4AD-FA7DA15F0DEF}"/>
            </c:ext>
          </c:extLst>
        </c:ser>
        <c:dLbls>
          <c:showLegendKey val="0"/>
          <c:showVal val="0"/>
          <c:showCatName val="0"/>
          <c:showSerName val="0"/>
          <c:showPercent val="0"/>
          <c:showBubbleSize val="0"/>
        </c:dLbls>
        <c:gapWidth val="150"/>
        <c:axId val="286548360"/>
        <c:axId val="2865467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0</c:v>
                </c:pt>
                <c:pt idx="4">
                  <c:v>49.18</c:v>
                </c:pt>
              </c:numCache>
            </c:numRef>
          </c:val>
          <c:smooth val="0"/>
          <c:extLst xmlns:c16r2="http://schemas.microsoft.com/office/drawing/2015/06/chart">
            <c:ext xmlns:c16="http://schemas.microsoft.com/office/drawing/2014/chart" uri="{C3380CC4-5D6E-409C-BE32-E72D297353CC}">
              <c16:uniqueId val="{00000001-3306-4026-A4AD-FA7DA15F0DEF}"/>
            </c:ext>
          </c:extLst>
        </c:ser>
        <c:dLbls>
          <c:showLegendKey val="0"/>
          <c:showVal val="0"/>
          <c:showCatName val="0"/>
          <c:showSerName val="0"/>
          <c:showPercent val="0"/>
          <c:showBubbleSize val="0"/>
        </c:dLbls>
        <c:marker val="1"/>
        <c:smooth val="0"/>
        <c:axId val="286548360"/>
        <c:axId val="286546792"/>
      </c:lineChart>
      <c:dateAx>
        <c:axId val="286548360"/>
        <c:scaling>
          <c:orientation val="minMax"/>
        </c:scaling>
        <c:delete val="1"/>
        <c:axPos val="b"/>
        <c:numFmt formatCode="ge" sourceLinked="1"/>
        <c:majorTickMark val="none"/>
        <c:minorTickMark val="none"/>
        <c:tickLblPos val="none"/>
        <c:crossAx val="286546792"/>
        <c:crosses val="autoZero"/>
        <c:auto val="1"/>
        <c:lblOffset val="100"/>
        <c:baseTimeUnit val="years"/>
      </c:dateAx>
      <c:valAx>
        <c:axId val="2865467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86548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c:v>0</c:v>
                </c:pt>
                <c:pt idx="1">
                  <c:v>0</c:v>
                </c:pt>
                <c:pt idx="2">
                  <c:v>0</c:v>
                </c:pt>
                <c:pt idx="3">
                  <c:v>0</c:v>
                </c:pt>
                <c:pt idx="4">
                  <c:v>2082.9699999999998</c:v>
                </c:pt>
              </c:numCache>
            </c:numRef>
          </c:val>
          <c:extLst xmlns:c16r2="http://schemas.microsoft.com/office/drawing/2015/06/chart">
            <c:ext xmlns:c16="http://schemas.microsoft.com/office/drawing/2014/chart" uri="{C3380CC4-5D6E-409C-BE32-E72D297353CC}">
              <c16:uniqueId val="{00000000-7F6D-4C10-9BDA-E078EA072B35}"/>
            </c:ext>
          </c:extLst>
        </c:ser>
        <c:dLbls>
          <c:showLegendKey val="0"/>
          <c:showVal val="0"/>
          <c:showCatName val="0"/>
          <c:showSerName val="0"/>
          <c:showPercent val="0"/>
          <c:showBubbleSize val="0"/>
        </c:dLbls>
        <c:gapWidth val="150"/>
        <c:axId val="286547576"/>
        <c:axId val="28654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0</c:v>
                </c:pt>
                <c:pt idx="4">
                  <c:v>1194.1500000000001</c:v>
                </c:pt>
              </c:numCache>
            </c:numRef>
          </c:val>
          <c:smooth val="0"/>
          <c:extLst xmlns:c16r2="http://schemas.microsoft.com/office/drawing/2015/06/chart">
            <c:ext xmlns:c16="http://schemas.microsoft.com/office/drawing/2014/chart" uri="{C3380CC4-5D6E-409C-BE32-E72D297353CC}">
              <c16:uniqueId val="{00000001-7F6D-4C10-9BDA-E078EA072B35}"/>
            </c:ext>
          </c:extLst>
        </c:ser>
        <c:dLbls>
          <c:showLegendKey val="0"/>
          <c:showVal val="0"/>
          <c:showCatName val="0"/>
          <c:showSerName val="0"/>
          <c:showPercent val="0"/>
          <c:showBubbleSize val="0"/>
        </c:dLbls>
        <c:marker val="1"/>
        <c:smooth val="0"/>
        <c:axId val="286547576"/>
        <c:axId val="286547968"/>
      </c:lineChart>
      <c:dateAx>
        <c:axId val="286547576"/>
        <c:scaling>
          <c:orientation val="minMax"/>
        </c:scaling>
        <c:delete val="1"/>
        <c:axPos val="b"/>
        <c:numFmt formatCode="ge" sourceLinked="1"/>
        <c:majorTickMark val="none"/>
        <c:minorTickMark val="none"/>
        <c:tickLblPos val="none"/>
        <c:crossAx val="286547968"/>
        <c:crosses val="autoZero"/>
        <c:auto val="1"/>
        <c:lblOffset val="100"/>
        <c:baseTimeUnit val="years"/>
      </c:dateAx>
      <c:valAx>
        <c:axId val="28654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86547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0</c:v>
                </c:pt>
                <c:pt idx="1">
                  <c:v>0</c:v>
                </c:pt>
                <c:pt idx="2">
                  <c:v>0</c:v>
                </c:pt>
                <c:pt idx="3">
                  <c:v>0</c:v>
                </c:pt>
                <c:pt idx="4">
                  <c:v>90.86</c:v>
                </c:pt>
              </c:numCache>
            </c:numRef>
          </c:val>
          <c:extLst xmlns:c16r2="http://schemas.microsoft.com/office/drawing/2015/06/chart">
            <c:ext xmlns:c16="http://schemas.microsoft.com/office/drawing/2014/chart" uri="{C3380CC4-5D6E-409C-BE32-E72D297353CC}">
              <c16:uniqueId val="{00000000-9C74-42DE-9F69-BD8A2203EFF1}"/>
            </c:ext>
          </c:extLst>
        </c:ser>
        <c:dLbls>
          <c:showLegendKey val="0"/>
          <c:showVal val="0"/>
          <c:showCatName val="0"/>
          <c:showSerName val="0"/>
          <c:showPercent val="0"/>
          <c:showBubbleSize val="0"/>
        </c:dLbls>
        <c:gapWidth val="150"/>
        <c:axId val="286689120"/>
        <c:axId val="2866930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0</c:v>
                </c:pt>
                <c:pt idx="4">
                  <c:v>72.260000000000005</c:v>
                </c:pt>
              </c:numCache>
            </c:numRef>
          </c:val>
          <c:smooth val="0"/>
          <c:extLst xmlns:c16r2="http://schemas.microsoft.com/office/drawing/2015/06/chart">
            <c:ext xmlns:c16="http://schemas.microsoft.com/office/drawing/2014/chart" uri="{C3380CC4-5D6E-409C-BE32-E72D297353CC}">
              <c16:uniqueId val="{00000001-9C74-42DE-9F69-BD8A2203EFF1}"/>
            </c:ext>
          </c:extLst>
        </c:ser>
        <c:dLbls>
          <c:showLegendKey val="0"/>
          <c:showVal val="0"/>
          <c:showCatName val="0"/>
          <c:showSerName val="0"/>
          <c:showPercent val="0"/>
          <c:showBubbleSize val="0"/>
        </c:dLbls>
        <c:marker val="1"/>
        <c:smooth val="0"/>
        <c:axId val="286689120"/>
        <c:axId val="286693040"/>
      </c:lineChart>
      <c:dateAx>
        <c:axId val="286689120"/>
        <c:scaling>
          <c:orientation val="minMax"/>
        </c:scaling>
        <c:delete val="1"/>
        <c:axPos val="b"/>
        <c:numFmt formatCode="ge" sourceLinked="1"/>
        <c:majorTickMark val="none"/>
        <c:minorTickMark val="none"/>
        <c:tickLblPos val="none"/>
        <c:crossAx val="286693040"/>
        <c:crosses val="autoZero"/>
        <c:auto val="1"/>
        <c:lblOffset val="100"/>
        <c:baseTimeUnit val="years"/>
      </c:dateAx>
      <c:valAx>
        <c:axId val="2866930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866891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0</c:v>
                </c:pt>
                <c:pt idx="1">
                  <c:v>0</c:v>
                </c:pt>
                <c:pt idx="2">
                  <c:v>0</c:v>
                </c:pt>
                <c:pt idx="3">
                  <c:v>0</c:v>
                </c:pt>
                <c:pt idx="4">
                  <c:v>150</c:v>
                </c:pt>
              </c:numCache>
            </c:numRef>
          </c:val>
          <c:extLst xmlns:c16r2="http://schemas.microsoft.com/office/drawing/2015/06/chart">
            <c:ext xmlns:c16="http://schemas.microsoft.com/office/drawing/2014/chart" uri="{C3380CC4-5D6E-409C-BE32-E72D297353CC}">
              <c16:uniqueId val="{00000000-00E1-4A17-B59A-6F181679DDB4}"/>
            </c:ext>
          </c:extLst>
        </c:ser>
        <c:dLbls>
          <c:showLegendKey val="0"/>
          <c:showVal val="0"/>
          <c:showCatName val="0"/>
          <c:showSerName val="0"/>
          <c:showPercent val="0"/>
          <c:showBubbleSize val="0"/>
        </c:dLbls>
        <c:gapWidth val="150"/>
        <c:axId val="286691472"/>
        <c:axId val="286693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0</c:v>
                </c:pt>
                <c:pt idx="4">
                  <c:v>230.02</c:v>
                </c:pt>
              </c:numCache>
            </c:numRef>
          </c:val>
          <c:smooth val="0"/>
          <c:extLst xmlns:c16r2="http://schemas.microsoft.com/office/drawing/2015/06/chart">
            <c:ext xmlns:c16="http://schemas.microsoft.com/office/drawing/2014/chart" uri="{C3380CC4-5D6E-409C-BE32-E72D297353CC}">
              <c16:uniqueId val="{00000001-00E1-4A17-B59A-6F181679DDB4}"/>
            </c:ext>
          </c:extLst>
        </c:ser>
        <c:dLbls>
          <c:showLegendKey val="0"/>
          <c:showVal val="0"/>
          <c:showCatName val="0"/>
          <c:showSerName val="0"/>
          <c:showPercent val="0"/>
          <c:showBubbleSize val="0"/>
        </c:dLbls>
        <c:marker val="1"/>
        <c:smooth val="0"/>
        <c:axId val="286691472"/>
        <c:axId val="286693432"/>
      </c:lineChart>
      <c:dateAx>
        <c:axId val="286691472"/>
        <c:scaling>
          <c:orientation val="minMax"/>
        </c:scaling>
        <c:delete val="1"/>
        <c:axPos val="b"/>
        <c:numFmt formatCode="ge" sourceLinked="1"/>
        <c:majorTickMark val="none"/>
        <c:minorTickMark val="none"/>
        <c:tickLblPos val="none"/>
        <c:crossAx val="286693432"/>
        <c:crosses val="autoZero"/>
        <c:auto val="1"/>
        <c:lblOffset val="100"/>
        <c:baseTimeUnit val="years"/>
      </c:dateAx>
      <c:valAx>
        <c:axId val="2866934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866914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0</c:v>
                </c:pt>
                <c:pt idx="1">
                  <c:v>0</c:v>
                </c:pt>
                <c:pt idx="2">
                  <c:v>0</c:v>
                </c:pt>
                <c:pt idx="3">
                  <c:v>0</c:v>
                </c:pt>
                <c:pt idx="4">
                  <c:v>30.1</c:v>
                </c:pt>
              </c:numCache>
            </c:numRef>
          </c:val>
          <c:extLst xmlns:c16r2="http://schemas.microsoft.com/office/drawing/2015/06/chart">
            <c:ext xmlns:c16="http://schemas.microsoft.com/office/drawing/2014/chart" uri="{C3380CC4-5D6E-409C-BE32-E72D297353CC}">
              <c16:uniqueId val="{00000000-9F42-47E3-87A3-191E38C0B75D}"/>
            </c:ext>
          </c:extLst>
        </c:ser>
        <c:dLbls>
          <c:showLegendKey val="0"/>
          <c:showVal val="0"/>
          <c:showCatName val="0"/>
          <c:showSerName val="0"/>
          <c:showPercent val="0"/>
          <c:showBubbleSize val="0"/>
        </c:dLbls>
        <c:gapWidth val="150"/>
        <c:axId val="286688728"/>
        <c:axId val="2866918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0</c:v>
                </c:pt>
                <c:pt idx="4">
                  <c:v>42.56</c:v>
                </c:pt>
              </c:numCache>
            </c:numRef>
          </c:val>
          <c:smooth val="0"/>
          <c:extLst xmlns:c16r2="http://schemas.microsoft.com/office/drawing/2015/06/chart">
            <c:ext xmlns:c16="http://schemas.microsoft.com/office/drawing/2014/chart" uri="{C3380CC4-5D6E-409C-BE32-E72D297353CC}">
              <c16:uniqueId val="{00000001-9F42-47E3-87A3-191E38C0B75D}"/>
            </c:ext>
          </c:extLst>
        </c:ser>
        <c:dLbls>
          <c:showLegendKey val="0"/>
          <c:showVal val="0"/>
          <c:showCatName val="0"/>
          <c:showSerName val="0"/>
          <c:showPercent val="0"/>
          <c:showBubbleSize val="0"/>
        </c:dLbls>
        <c:marker val="1"/>
        <c:smooth val="0"/>
        <c:axId val="286688728"/>
        <c:axId val="286691864"/>
      </c:lineChart>
      <c:dateAx>
        <c:axId val="286688728"/>
        <c:scaling>
          <c:orientation val="minMax"/>
        </c:scaling>
        <c:delete val="1"/>
        <c:axPos val="b"/>
        <c:numFmt formatCode="ge" sourceLinked="1"/>
        <c:majorTickMark val="none"/>
        <c:minorTickMark val="none"/>
        <c:tickLblPos val="none"/>
        <c:crossAx val="286691864"/>
        <c:crosses val="autoZero"/>
        <c:auto val="1"/>
        <c:lblOffset val="100"/>
        <c:baseTimeUnit val="years"/>
      </c:dateAx>
      <c:valAx>
        <c:axId val="286691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86688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0</c:v>
                </c:pt>
                <c:pt idx="1">
                  <c:v>0</c:v>
                </c:pt>
                <c:pt idx="2">
                  <c:v>0</c:v>
                </c:pt>
                <c:pt idx="3">
                  <c:v>0</c:v>
                </c:pt>
                <c:pt idx="4">
                  <c:v>91.72</c:v>
                </c:pt>
              </c:numCache>
            </c:numRef>
          </c:val>
          <c:extLst xmlns:c16r2="http://schemas.microsoft.com/office/drawing/2015/06/chart">
            <c:ext xmlns:c16="http://schemas.microsoft.com/office/drawing/2014/chart" uri="{C3380CC4-5D6E-409C-BE32-E72D297353CC}">
              <c16:uniqueId val="{00000000-7154-421F-A1C3-6269A548E32B}"/>
            </c:ext>
          </c:extLst>
        </c:ser>
        <c:dLbls>
          <c:showLegendKey val="0"/>
          <c:showVal val="0"/>
          <c:showCatName val="0"/>
          <c:showSerName val="0"/>
          <c:showPercent val="0"/>
          <c:showBubbleSize val="0"/>
        </c:dLbls>
        <c:gapWidth val="150"/>
        <c:axId val="286687552"/>
        <c:axId val="286689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0</c:v>
                </c:pt>
                <c:pt idx="4">
                  <c:v>83.32</c:v>
                </c:pt>
              </c:numCache>
            </c:numRef>
          </c:val>
          <c:smooth val="0"/>
          <c:extLst xmlns:c16r2="http://schemas.microsoft.com/office/drawing/2015/06/chart">
            <c:ext xmlns:c16="http://schemas.microsoft.com/office/drawing/2014/chart" uri="{C3380CC4-5D6E-409C-BE32-E72D297353CC}">
              <c16:uniqueId val="{00000001-7154-421F-A1C3-6269A548E32B}"/>
            </c:ext>
          </c:extLst>
        </c:ser>
        <c:dLbls>
          <c:showLegendKey val="0"/>
          <c:showVal val="0"/>
          <c:showCatName val="0"/>
          <c:showSerName val="0"/>
          <c:showPercent val="0"/>
          <c:showBubbleSize val="0"/>
        </c:dLbls>
        <c:marker val="1"/>
        <c:smooth val="0"/>
        <c:axId val="286687552"/>
        <c:axId val="286689512"/>
      </c:lineChart>
      <c:dateAx>
        <c:axId val="286687552"/>
        <c:scaling>
          <c:orientation val="minMax"/>
        </c:scaling>
        <c:delete val="1"/>
        <c:axPos val="b"/>
        <c:numFmt formatCode="ge" sourceLinked="1"/>
        <c:majorTickMark val="none"/>
        <c:minorTickMark val="none"/>
        <c:tickLblPos val="none"/>
        <c:crossAx val="286689512"/>
        <c:crosses val="autoZero"/>
        <c:auto val="1"/>
        <c:lblOffset val="100"/>
        <c:baseTimeUnit val="years"/>
      </c:dateAx>
      <c:valAx>
        <c:axId val="2866895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866875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【101.92】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【88.06】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【54.23】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【1,209.40】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【83.36】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【42.82】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【219.46】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【74.48】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【24.88】</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【0.01】</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90" zoomScaleNormal="90" workbookViewId="0">
      <selection activeCell="E12" sqref="E1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x14ac:dyDescent="0.15">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x14ac:dyDescent="0.15">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3" t="str">
        <f>データ!H6</f>
        <v>鳥取県　江府町</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3"/>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3"/>
      <c r="BK7" s="3"/>
      <c r="BL7" s="4" t="s">
        <v>9</v>
      </c>
      <c r="BM7" s="5"/>
      <c r="BN7" s="5"/>
      <c r="BO7" s="5"/>
      <c r="BP7" s="5"/>
      <c r="BQ7" s="5"/>
      <c r="BR7" s="5"/>
      <c r="BS7" s="5"/>
      <c r="BT7" s="5"/>
      <c r="BU7" s="5"/>
      <c r="BV7" s="5"/>
      <c r="BW7" s="5"/>
      <c r="BX7" s="5"/>
      <c r="BY7" s="6"/>
    </row>
    <row r="8" spans="1:78" ht="18.75" customHeight="1" x14ac:dyDescent="0.15">
      <c r="A8" s="2"/>
      <c r="B8" s="48" t="str">
        <f>データ!I6</f>
        <v>法適用</v>
      </c>
      <c r="C8" s="48"/>
      <c r="D8" s="48"/>
      <c r="E8" s="48"/>
      <c r="F8" s="48"/>
      <c r="G8" s="48"/>
      <c r="H8" s="48"/>
      <c r="I8" s="48" t="str">
        <f>データ!J6</f>
        <v>下水道事業</v>
      </c>
      <c r="J8" s="48"/>
      <c r="K8" s="48"/>
      <c r="L8" s="48"/>
      <c r="M8" s="48"/>
      <c r="N8" s="48"/>
      <c r="O8" s="48"/>
      <c r="P8" s="48" t="str">
        <f>データ!K6</f>
        <v>特定環境保全公共下水道</v>
      </c>
      <c r="Q8" s="48"/>
      <c r="R8" s="48"/>
      <c r="S8" s="48"/>
      <c r="T8" s="48"/>
      <c r="U8" s="48"/>
      <c r="V8" s="48"/>
      <c r="W8" s="48" t="str">
        <f>データ!L6</f>
        <v>D2</v>
      </c>
      <c r="X8" s="48"/>
      <c r="Y8" s="48"/>
      <c r="Z8" s="48"/>
      <c r="AA8" s="48"/>
      <c r="AB8" s="48"/>
      <c r="AC8" s="48"/>
      <c r="AD8" s="49" t="str">
        <f>データ!$M$6</f>
        <v>非設置</v>
      </c>
      <c r="AE8" s="49"/>
      <c r="AF8" s="49"/>
      <c r="AG8" s="49"/>
      <c r="AH8" s="49"/>
      <c r="AI8" s="49"/>
      <c r="AJ8" s="49"/>
      <c r="AK8" s="3"/>
      <c r="AL8" s="50">
        <f>データ!S6</f>
        <v>2941</v>
      </c>
      <c r="AM8" s="50"/>
      <c r="AN8" s="50"/>
      <c r="AO8" s="50"/>
      <c r="AP8" s="50"/>
      <c r="AQ8" s="50"/>
      <c r="AR8" s="50"/>
      <c r="AS8" s="50"/>
      <c r="AT8" s="45">
        <f>データ!T6</f>
        <v>124.52</v>
      </c>
      <c r="AU8" s="45"/>
      <c r="AV8" s="45"/>
      <c r="AW8" s="45"/>
      <c r="AX8" s="45"/>
      <c r="AY8" s="45"/>
      <c r="AZ8" s="45"/>
      <c r="BA8" s="45"/>
      <c r="BB8" s="45">
        <f>データ!U6</f>
        <v>23.62</v>
      </c>
      <c r="BC8" s="45"/>
      <c r="BD8" s="45"/>
      <c r="BE8" s="45"/>
      <c r="BF8" s="45"/>
      <c r="BG8" s="45"/>
      <c r="BH8" s="45"/>
      <c r="BI8" s="45"/>
      <c r="BJ8" s="3"/>
      <c r="BK8" s="3"/>
      <c r="BL8" s="46" t="s">
        <v>10</v>
      </c>
      <c r="BM8" s="47"/>
      <c r="BN8" s="7" t="s">
        <v>11</v>
      </c>
      <c r="BO8" s="8"/>
      <c r="BP8" s="8"/>
      <c r="BQ8" s="8"/>
      <c r="BR8" s="8"/>
      <c r="BS8" s="8"/>
      <c r="BT8" s="8"/>
      <c r="BU8" s="8"/>
      <c r="BV8" s="8"/>
      <c r="BW8" s="8"/>
      <c r="BX8" s="8"/>
      <c r="BY8" s="9"/>
    </row>
    <row r="9" spans="1:78" ht="18.75" customHeight="1" x14ac:dyDescent="0.15">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3"/>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3"/>
      <c r="BK9" s="3"/>
      <c r="BL9" s="51" t="s">
        <v>20</v>
      </c>
      <c r="BM9" s="52"/>
      <c r="BN9" s="10" t="s">
        <v>21</v>
      </c>
      <c r="BO9" s="11"/>
      <c r="BP9" s="11"/>
      <c r="BQ9" s="11"/>
      <c r="BR9" s="11"/>
      <c r="BS9" s="11"/>
      <c r="BT9" s="11"/>
      <c r="BU9" s="11"/>
      <c r="BV9" s="11"/>
      <c r="BW9" s="11"/>
      <c r="BX9" s="11"/>
      <c r="BY9" s="12"/>
    </row>
    <row r="10" spans="1:78" ht="18.75" customHeight="1" x14ac:dyDescent="0.15">
      <c r="A10" s="2"/>
      <c r="B10" s="45" t="str">
        <f>データ!N6</f>
        <v>-</v>
      </c>
      <c r="C10" s="45"/>
      <c r="D10" s="45"/>
      <c r="E10" s="45"/>
      <c r="F10" s="45"/>
      <c r="G10" s="45"/>
      <c r="H10" s="45"/>
      <c r="I10" s="45">
        <f>データ!O6</f>
        <v>33.72</v>
      </c>
      <c r="J10" s="45"/>
      <c r="K10" s="45"/>
      <c r="L10" s="45"/>
      <c r="M10" s="45"/>
      <c r="N10" s="45"/>
      <c r="O10" s="45"/>
      <c r="P10" s="45">
        <f>データ!P6</f>
        <v>38.11</v>
      </c>
      <c r="Q10" s="45"/>
      <c r="R10" s="45"/>
      <c r="S10" s="45"/>
      <c r="T10" s="45"/>
      <c r="U10" s="45"/>
      <c r="V10" s="45"/>
      <c r="W10" s="45">
        <f>データ!Q6</f>
        <v>100</v>
      </c>
      <c r="X10" s="45"/>
      <c r="Y10" s="45"/>
      <c r="Z10" s="45"/>
      <c r="AA10" s="45"/>
      <c r="AB10" s="45"/>
      <c r="AC10" s="45"/>
      <c r="AD10" s="50">
        <f>データ!R6</f>
        <v>3207</v>
      </c>
      <c r="AE10" s="50"/>
      <c r="AF10" s="50"/>
      <c r="AG10" s="50"/>
      <c r="AH10" s="50"/>
      <c r="AI10" s="50"/>
      <c r="AJ10" s="50"/>
      <c r="AK10" s="2"/>
      <c r="AL10" s="50">
        <f>データ!V6</f>
        <v>1111</v>
      </c>
      <c r="AM10" s="50"/>
      <c r="AN10" s="50"/>
      <c r="AO10" s="50"/>
      <c r="AP10" s="50"/>
      <c r="AQ10" s="50"/>
      <c r="AR10" s="50"/>
      <c r="AS10" s="50"/>
      <c r="AT10" s="45">
        <f>データ!W6</f>
        <v>0.43</v>
      </c>
      <c r="AU10" s="45"/>
      <c r="AV10" s="45"/>
      <c r="AW10" s="45"/>
      <c r="AX10" s="45"/>
      <c r="AY10" s="45"/>
      <c r="AZ10" s="45"/>
      <c r="BA10" s="45"/>
      <c r="BB10" s="45">
        <f>データ!X6</f>
        <v>2583.7199999999998</v>
      </c>
      <c r="BC10" s="45"/>
      <c r="BD10" s="45"/>
      <c r="BE10" s="45"/>
      <c r="BF10" s="45"/>
      <c r="BG10" s="45"/>
      <c r="BH10" s="45"/>
      <c r="BI10" s="45"/>
      <c r="BJ10" s="2"/>
      <c r="BK10" s="2"/>
      <c r="BL10" s="68" t="s">
        <v>22</v>
      </c>
      <c r="BM10" s="6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0" t="s">
        <v>24</v>
      </c>
      <c r="BM11" s="70"/>
      <c r="BN11" s="70"/>
      <c r="BO11" s="70"/>
      <c r="BP11" s="70"/>
      <c r="BQ11" s="70"/>
      <c r="BR11" s="70"/>
      <c r="BS11" s="70"/>
      <c r="BT11" s="70"/>
      <c r="BU11" s="70"/>
      <c r="BV11" s="70"/>
      <c r="BW11" s="70"/>
      <c r="BX11" s="70"/>
      <c r="BY11" s="70"/>
      <c r="BZ11" s="7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0"/>
      <c r="BM12" s="70"/>
      <c r="BN12" s="70"/>
      <c r="BO12" s="70"/>
      <c r="BP12" s="70"/>
      <c r="BQ12" s="70"/>
      <c r="BR12" s="70"/>
      <c r="BS12" s="70"/>
      <c r="BT12" s="70"/>
      <c r="BU12" s="70"/>
      <c r="BV12" s="70"/>
      <c r="BW12" s="70"/>
      <c r="BX12" s="70"/>
      <c r="BY12" s="70"/>
      <c r="BZ12" s="7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1"/>
      <c r="BM13" s="71"/>
      <c r="BN13" s="71"/>
      <c r="BO13" s="71"/>
      <c r="BP13" s="71"/>
      <c r="BQ13" s="71"/>
      <c r="BR13" s="71"/>
      <c r="BS13" s="71"/>
      <c r="BT13" s="71"/>
      <c r="BU13" s="71"/>
      <c r="BV13" s="71"/>
      <c r="BW13" s="71"/>
      <c r="BX13" s="71"/>
      <c r="BY13" s="71"/>
      <c r="BZ13" s="71"/>
    </row>
    <row r="14" spans="1:78" ht="13.5" customHeight="1" x14ac:dyDescent="0.15">
      <c r="A14" s="2"/>
      <c r="B14" s="72" t="s">
        <v>25</v>
      </c>
      <c r="C14" s="73"/>
      <c r="D14" s="73"/>
      <c r="E14" s="73"/>
      <c r="F14" s="73"/>
      <c r="G14" s="73"/>
      <c r="H14" s="73"/>
      <c r="I14" s="73"/>
      <c r="J14" s="73"/>
      <c r="K14" s="73"/>
      <c r="L14" s="73"/>
      <c r="M14" s="73"/>
      <c r="N14" s="73"/>
      <c r="O14" s="73"/>
      <c r="P14" s="73"/>
      <c r="Q14" s="73"/>
      <c r="R14" s="73"/>
      <c r="S14" s="73"/>
      <c r="T14" s="73"/>
      <c r="U14" s="73"/>
      <c r="V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4"/>
      <c r="BK14" s="2"/>
      <c r="BL14" s="62" t="s">
        <v>26</v>
      </c>
      <c r="BM14" s="63"/>
      <c r="BN14" s="63"/>
      <c r="BO14" s="63"/>
      <c r="BP14" s="63"/>
      <c r="BQ14" s="63"/>
      <c r="BR14" s="63"/>
      <c r="BS14" s="63"/>
      <c r="BT14" s="63"/>
      <c r="BU14" s="63"/>
      <c r="BV14" s="63"/>
      <c r="BW14" s="63"/>
      <c r="BX14" s="63"/>
      <c r="BY14" s="63"/>
      <c r="BZ14" s="64"/>
    </row>
    <row r="15" spans="1:78" ht="13.5" customHeight="1" x14ac:dyDescent="0.15">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3" t="s">
        <v>108</v>
      </c>
      <c r="BM16" s="54"/>
      <c r="BN16" s="54"/>
      <c r="BO16" s="54"/>
      <c r="BP16" s="54"/>
      <c r="BQ16" s="54"/>
      <c r="BR16" s="54"/>
      <c r="BS16" s="54"/>
      <c r="BT16" s="54"/>
      <c r="BU16" s="54"/>
      <c r="BV16" s="54"/>
      <c r="BW16" s="54"/>
      <c r="BX16" s="54"/>
      <c r="BY16" s="54"/>
      <c r="BZ16" s="5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3"/>
      <c r="BM17" s="54"/>
      <c r="BN17" s="54"/>
      <c r="BO17" s="54"/>
      <c r="BP17" s="54"/>
      <c r="BQ17" s="54"/>
      <c r="BR17" s="54"/>
      <c r="BS17" s="54"/>
      <c r="BT17" s="54"/>
      <c r="BU17" s="54"/>
      <c r="BV17" s="54"/>
      <c r="BW17" s="54"/>
      <c r="BX17" s="54"/>
      <c r="BY17" s="54"/>
      <c r="BZ17" s="5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3"/>
      <c r="BM18" s="54"/>
      <c r="BN18" s="54"/>
      <c r="BO18" s="54"/>
      <c r="BP18" s="54"/>
      <c r="BQ18" s="54"/>
      <c r="BR18" s="54"/>
      <c r="BS18" s="54"/>
      <c r="BT18" s="54"/>
      <c r="BU18" s="54"/>
      <c r="BV18" s="54"/>
      <c r="BW18" s="54"/>
      <c r="BX18" s="54"/>
      <c r="BY18" s="54"/>
      <c r="BZ18" s="5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3"/>
      <c r="BM19" s="54"/>
      <c r="BN19" s="54"/>
      <c r="BO19" s="54"/>
      <c r="BP19" s="54"/>
      <c r="BQ19" s="54"/>
      <c r="BR19" s="54"/>
      <c r="BS19" s="54"/>
      <c r="BT19" s="54"/>
      <c r="BU19" s="54"/>
      <c r="BV19" s="54"/>
      <c r="BW19" s="54"/>
      <c r="BX19" s="54"/>
      <c r="BY19" s="54"/>
      <c r="BZ19" s="5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3"/>
      <c r="BM20" s="54"/>
      <c r="BN20" s="54"/>
      <c r="BO20" s="54"/>
      <c r="BP20" s="54"/>
      <c r="BQ20" s="54"/>
      <c r="BR20" s="54"/>
      <c r="BS20" s="54"/>
      <c r="BT20" s="54"/>
      <c r="BU20" s="54"/>
      <c r="BV20" s="54"/>
      <c r="BW20" s="54"/>
      <c r="BX20" s="54"/>
      <c r="BY20" s="54"/>
      <c r="BZ20" s="5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3"/>
      <c r="BM21" s="54"/>
      <c r="BN21" s="54"/>
      <c r="BO21" s="54"/>
      <c r="BP21" s="54"/>
      <c r="BQ21" s="54"/>
      <c r="BR21" s="54"/>
      <c r="BS21" s="54"/>
      <c r="BT21" s="54"/>
      <c r="BU21" s="54"/>
      <c r="BV21" s="54"/>
      <c r="BW21" s="54"/>
      <c r="BX21" s="54"/>
      <c r="BY21" s="54"/>
      <c r="BZ21" s="5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3"/>
      <c r="BM22" s="54"/>
      <c r="BN22" s="54"/>
      <c r="BO22" s="54"/>
      <c r="BP22" s="54"/>
      <c r="BQ22" s="54"/>
      <c r="BR22" s="54"/>
      <c r="BS22" s="54"/>
      <c r="BT22" s="54"/>
      <c r="BU22" s="54"/>
      <c r="BV22" s="54"/>
      <c r="BW22" s="54"/>
      <c r="BX22" s="54"/>
      <c r="BY22" s="54"/>
      <c r="BZ22" s="5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3"/>
      <c r="BM23" s="54"/>
      <c r="BN23" s="54"/>
      <c r="BO23" s="54"/>
      <c r="BP23" s="54"/>
      <c r="BQ23" s="54"/>
      <c r="BR23" s="54"/>
      <c r="BS23" s="54"/>
      <c r="BT23" s="54"/>
      <c r="BU23" s="54"/>
      <c r="BV23" s="54"/>
      <c r="BW23" s="54"/>
      <c r="BX23" s="54"/>
      <c r="BY23" s="54"/>
      <c r="BZ23" s="5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3"/>
      <c r="BM24" s="54"/>
      <c r="BN24" s="54"/>
      <c r="BO24" s="54"/>
      <c r="BP24" s="54"/>
      <c r="BQ24" s="54"/>
      <c r="BR24" s="54"/>
      <c r="BS24" s="54"/>
      <c r="BT24" s="54"/>
      <c r="BU24" s="54"/>
      <c r="BV24" s="54"/>
      <c r="BW24" s="54"/>
      <c r="BX24" s="54"/>
      <c r="BY24" s="54"/>
      <c r="BZ24" s="5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3"/>
      <c r="BM25" s="54"/>
      <c r="BN25" s="54"/>
      <c r="BO25" s="54"/>
      <c r="BP25" s="54"/>
      <c r="BQ25" s="54"/>
      <c r="BR25" s="54"/>
      <c r="BS25" s="54"/>
      <c r="BT25" s="54"/>
      <c r="BU25" s="54"/>
      <c r="BV25" s="54"/>
      <c r="BW25" s="54"/>
      <c r="BX25" s="54"/>
      <c r="BY25" s="54"/>
      <c r="BZ25" s="5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3"/>
      <c r="BM26" s="54"/>
      <c r="BN26" s="54"/>
      <c r="BO26" s="54"/>
      <c r="BP26" s="54"/>
      <c r="BQ26" s="54"/>
      <c r="BR26" s="54"/>
      <c r="BS26" s="54"/>
      <c r="BT26" s="54"/>
      <c r="BU26" s="54"/>
      <c r="BV26" s="54"/>
      <c r="BW26" s="54"/>
      <c r="BX26" s="54"/>
      <c r="BY26" s="54"/>
      <c r="BZ26" s="5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3"/>
      <c r="BM27" s="54"/>
      <c r="BN27" s="54"/>
      <c r="BO27" s="54"/>
      <c r="BP27" s="54"/>
      <c r="BQ27" s="54"/>
      <c r="BR27" s="54"/>
      <c r="BS27" s="54"/>
      <c r="BT27" s="54"/>
      <c r="BU27" s="54"/>
      <c r="BV27" s="54"/>
      <c r="BW27" s="54"/>
      <c r="BX27" s="54"/>
      <c r="BY27" s="54"/>
      <c r="BZ27" s="5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3"/>
      <c r="BM28" s="54"/>
      <c r="BN28" s="54"/>
      <c r="BO28" s="54"/>
      <c r="BP28" s="54"/>
      <c r="BQ28" s="54"/>
      <c r="BR28" s="54"/>
      <c r="BS28" s="54"/>
      <c r="BT28" s="54"/>
      <c r="BU28" s="54"/>
      <c r="BV28" s="54"/>
      <c r="BW28" s="54"/>
      <c r="BX28" s="54"/>
      <c r="BY28" s="54"/>
      <c r="BZ28" s="5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3"/>
      <c r="BM29" s="54"/>
      <c r="BN29" s="54"/>
      <c r="BO29" s="54"/>
      <c r="BP29" s="54"/>
      <c r="BQ29" s="54"/>
      <c r="BR29" s="54"/>
      <c r="BS29" s="54"/>
      <c r="BT29" s="54"/>
      <c r="BU29" s="54"/>
      <c r="BV29" s="54"/>
      <c r="BW29" s="54"/>
      <c r="BX29" s="54"/>
      <c r="BY29" s="54"/>
      <c r="BZ29" s="5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3"/>
      <c r="BM30" s="54"/>
      <c r="BN30" s="54"/>
      <c r="BO30" s="54"/>
      <c r="BP30" s="54"/>
      <c r="BQ30" s="54"/>
      <c r="BR30" s="54"/>
      <c r="BS30" s="54"/>
      <c r="BT30" s="54"/>
      <c r="BU30" s="54"/>
      <c r="BV30" s="54"/>
      <c r="BW30" s="54"/>
      <c r="BX30" s="54"/>
      <c r="BY30" s="54"/>
      <c r="BZ30" s="5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3"/>
      <c r="BM31" s="54"/>
      <c r="BN31" s="54"/>
      <c r="BO31" s="54"/>
      <c r="BP31" s="54"/>
      <c r="BQ31" s="54"/>
      <c r="BR31" s="54"/>
      <c r="BS31" s="54"/>
      <c r="BT31" s="54"/>
      <c r="BU31" s="54"/>
      <c r="BV31" s="54"/>
      <c r="BW31" s="54"/>
      <c r="BX31" s="54"/>
      <c r="BY31" s="54"/>
      <c r="BZ31" s="5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3"/>
      <c r="BM32" s="54"/>
      <c r="BN32" s="54"/>
      <c r="BO32" s="54"/>
      <c r="BP32" s="54"/>
      <c r="BQ32" s="54"/>
      <c r="BR32" s="54"/>
      <c r="BS32" s="54"/>
      <c r="BT32" s="54"/>
      <c r="BU32" s="54"/>
      <c r="BV32" s="54"/>
      <c r="BW32" s="54"/>
      <c r="BX32" s="54"/>
      <c r="BY32" s="54"/>
      <c r="BZ32" s="5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3"/>
      <c r="BM33" s="54"/>
      <c r="BN33" s="54"/>
      <c r="BO33" s="54"/>
      <c r="BP33" s="54"/>
      <c r="BQ33" s="54"/>
      <c r="BR33" s="54"/>
      <c r="BS33" s="54"/>
      <c r="BT33" s="54"/>
      <c r="BU33" s="54"/>
      <c r="BV33" s="54"/>
      <c r="BW33" s="54"/>
      <c r="BX33" s="54"/>
      <c r="BY33" s="54"/>
      <c r="BZ33" s="5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3"/>
      <c r="BM34" s="54"/>
      <c r="BN34" s="54"/>
      <c r="BO34" s="54"/>
      <c r="BP34" s="54"/>
      <c r="BQ34" s="54"/>
      <c r="BR34" s="54"/>
      <c r="BS34" s="54"/>
      <c r="BT34" s="54"/>
      <c r="BU34" s="54"/>
      <c r="BV34" s="54"/>
      <c r="BW34" s="54"/>
      <c r="BX34" s="54"/>
      <c r="BY34" s="54"/>
      <c r="BZ34" s="5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3"/>
      <c r="BM35" s="54"/>
      <c r="BN35" s="54"/>
      <c r="BO35" s="54"/>
      <c r="BP35" s="54"/>
      <c r="BQ35" s="54"/>
      <c r="BR35" s="54"/>
      <c r="BS35" s="54"/>
      <c r="BT35" s="54"/>
      <c r="BU35" s="54"/>
      <c r="BV35" s="54"/>
      <c r="BW35" s="54"/>
      <c r="BX35" s="54"/>
      <c r="BY35" s="54"/>
      <c r="BZ35" s="5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3"/>
      <c r="BM36" s="54"/>
      <c r="BN36" s="54"/>
      <c r="BO36" s="54"/>
      <c r="BP36" s="54"/>
      <c r="BQ36" s="54"/>
      <c r="BR36" s="54"/>
      <c r="BS36" s="54"/>
      <c r="BT36" s="54"/>
      <c r="BU36" s="54"/>
      <c r="BV36" s="54"/>
      <c r="BW36" s="54"/>
      <c r="BX36" s="54"/>
      <c r="BY36" s="54"/>
      <c r="BZ36" s="5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3"/>
      <c r="BM37" s="54"/>
      <c r="BN37" s="54"/>
      <c r="BO37" s="54"/>
      <c r="BP37" s="54"/>
      <c r="BQ37" s="54"/>
      <c r="BR37" s="54"/>
      <c r="BS37" s="54"/>
      <c r="BT37" s="54"/>
      <c r="BU37" s="54"/>
      <c r="BV37" s="54"/>
      <c r="BW37" s="54"/>
      <c r="BX37" s="54"/>
      <c r="BY37" s="54"/>
      <c r="BZ37" s="5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3"/>
      <c r="BM38" s="54"/>
      <c r="BN38" s="54"/>
      <c r="BO38" s="54"/>
      <c r="BP38" s="54"/>
      <c r="BQ38" s="54"/>
      <c r="BR38" s="54"/>
      <c r="BS38" s="54"/>
      <c r="BT38" s="54"/>
      <c r="BU38" s="54"/>
      <c r="BV38" s="54"/>
      <c r="BW38" s="54"/>
      <c r="BX38" s="54"/>
      <c r="BY38" s="54"/>
      <c r="BZ38" s="5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3"/>
      <c r="BM39" s="54"/>
      <c r="BN39" s="54"/>
      <c r="BO39" s="54"/>
      <c r="BP39" s="54"/>
      <c r="BQ39" s="54"/>
      <c r="BR39" s="54"/>
      <c r="BS39" s="54"/>
      <c r="BT39" s="54"/>
      <c r="BU39" s="54"/>
      <c r="BV39" s="54"/>
      <c r="BW39" s="54"/>
      <c r="BX39" s="54"/>
      <c r="BY39" s="54"/>
      <c r="BZ39" s="5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3"/>
      <c r="BM40" s="54"/>
      <c r="BN40" s="54"/>
      <c r="BO40" s="54"/>
      <c r="BP40" s="54"/>
      <c r="BQ40" s="54"/>
      <c r="BR40" s="54"/>
      <c r="BS40" s="54"/>
      <c r="BT40" s="54"/>
      <c r="BU40" s="54"/>
      <c r="BV40" s="54"/>
      <c r="BW40" s="54"/>
      <c r="BX40" s="54"/>
      <c r="BY40" s="54"/>
      <c r="BZ40" s="5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3"/>
      <c r="BM41" s="54"/>
      <c r="BN41" s="54"/>
      <c r="BO41" s="54"/>
      <c r="BP41" s="54"/>
      <c r="BQ41" s="54"/>
      <c r="BR41" s="54"/>
      <c r="BS41" s="54"/>
      <c r="BT41" s="54"/>
      <c r="BU41" s="54"/>
      <c r="BV41" s="54"/>
      <c r="BW41" s="54"/>
      <c r="BX41" s="54"/>
      <c r="BY41" s="54"/>
      <c r="BZ41" s="5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3"/>
      <c r="BM42" s="54"/>
      <c r="BN42" s="54"/>
      <c r="BO42" s="54"/>
      <c r="BP42" s="54"/>
      <c r="BQ42" s="54"/>
      <c r="BR42" s="54"/>
      <c r="BS42" s="54"/>
      <c r="BT42" s="54"/>
      <c r="BU42" s="54"/>
      <c r="BV42" s="54"/>
      <c r="BW42" s="54"/>
      <c r="BX42" s="54"/>
      <c r="BY42" s="54"/>
      <c r="BZ42" s="5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3"/>
      <c r="BM43" s="54"/>
      <c r="BN43" s="54"/>
      <c r="BO43" s="54"/>
      <c r="BP43" s="54"/>
      <c r="BQ43" s="54"/>
      <c r="BR43" s="54"/>
      <c r="BS43" s="54"/>
      <c r="BT43" s="54"/>
      <c r="BU43" s="54"/>
      <c r="BV43" s="54"/>
      <c r="BW43" s="54"/>
      <c r="BX43" s="54"/>
      <c r="BY43" s="54"/>
      <c r="BZ43" s="5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6"/>
      <c r="BM44" s="57"/>
      <c r="BN44" s="57"/>
      <c r="BO44" s="57"/>
      <c r="BP44" s="57"/>
      <c r="BQ44" s="57"/>
      <c r="BR44" s="57"/>
      <c r="BS44" s="57"/>
      <c r="BT44" s="57"/>
      <c r="BU44" s="57"/>
      <c r="BV44" s="57"/>
      <c r="BW44" s="57"/>
      <c r="BX44" s="57"/>
      <c r="BY44" s="57"/>
      <c r="BZ44" s="5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2" t="s">
        <v>27</v>
      </c>
      <c r="BM45" s="63"/>
      <c r="BN45" s="63"/>
      <c r="BO45" s="63"/>
      <c r="BP45" s="63"/>
      <c r="BQ45" s="63"/>
      <c r="BR45" s="63"/>
      <c r="BS45" s="63"/>
      <c r="BT45" s="63"/>
      <c r="BU45" s="63"/>
      <c r="BV45" s="63"/>
      <c r="BW45" s="63"/>
      <c r="BX45" s="63"/>
      <c r="BY45" s="63"/>
      <c r="BZ45" s="6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5"/>
      <c r="BM46" s="66"/>
      <c r="BN46" s="66"/>
      <c r="BO46" s="66"/>
      <c r="BP46" s="66"/>
      <c r="BQ46" s="66"/>
      <c r="BR46" s="66"/>
      <c r="BS46" s="66"/>
      <c r="BT46" s="66"/>
      <c r="BU46" s="66"/>
      <c r="BV46" s="66"/>
      <c r="BW46" s="66"/>
      <c r="BX46" s="66"/>
      <c r="BY46" s="66"/>
      <c r="BZ46" s="6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3" t="s">
        <v>109</v>
      </c>
      <c r="BM47" s="54"/>
      <c r="BN47" s="54"/>
      <c r="BO47" s="54"/>
      <c r="BP47" s="54"/>
      <c r="BQ47" s="54"/>
      <c r="BR47" s="54"/>
      <c r="BS47" s="54"/>
      <c r="BT47" s="54"/>
      <c r="BU47" s="54"/>
      <c r="BV47" s="54"/>
      <c r="BW47" s="54"/>
      <c r="BX47" s="54"/>
      <c r="BY47" s="54"/>
      <c r="BZ47" s="5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3"/>
      <c r="BM48" s="54"/>
      <c r="BN48" s="54"/>
      <c r="BO48" s="54"/>
      <c r="BP48" s="54"/>
      <c r="BQ48" s="54"/>
      <c r="BR48" s="54"/>
      <c r="BS48" s="54"/>
      <c r="BT48" s="54"/>
      <c r="BU48" s="54"/>
      <c r="BV48" s="54"/>
      <c r="BW48" s="54"/>
      <c r="BX48" s="54"/>
      <c r="BY48" s="54"/>
      <c r="BZ48" s="5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3"/>
      <c r="BM49" s="54"/>
      <c r="BN49" s="54"/>
      <c r="BO49" s="54"/>
      <c r="BP49" s="54"/>
      <c r="BQ49" s="54"/>
      <c r="BR49" s="54"/>
      <c r="BS49" s="54"/>
      <c r="BT49" s="54"/>
      <c r="BU49" s="54"/>
      <c r="BV49" s="54"/>
      <c r="BW49" s="54"/>
      <c r="BX49" s="54"/>
      <c r="BY49" s="54"/>
      <c r="BZ49" s="5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3"/>
      <c r="BM50" s="54"/>
      <c r="BN50" s="54"/>
      <c r="BO50" s="54"/>
      <c r="BP50" s="54"/>
      <c r="BQ50" s="54"/>
      <c r="BR50" s="54"/>
      <c r="BS50" s="54"/>
      <c r="BT50" s="54"/>
      <c r="BU50" s="54"/>
      <c r="BV50" s="54"/>
      <c r="BW50" s="54"/>
      <c r="BX50" s="54"/>
      <c r="BY50" s="54"/>
      <c r="BZ50" s="5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3"/>
      <c r="BM51" s="54"/>
      <c r="BN51" s="54"/>
      <c r="BO51" s="54"/>
      <c r="BP51" s="54"/>
      <c r="BQ51" s="54"/>
      <c r="BR51" s="54"/>
      <c r="BS51" s="54"/>
      <c r="BT51" s="54"/>
      <c r="BU51" s="54"/>
      <c r="BV51" s="54"/>
      <c r="BW51" s="54"/>
      <c r="BX51" s="54"/>
      <c r="BY51" s="54"/>
      <c r="BZ51" s="5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3"/>
      <c r="BM52" s="54"/>
      <c r="BN52" s="54"/>
      <c r="BO52" s="54"/>
      <c r="BP52" s="54"/>
      <c r="BQ52" s="54"/>
      <c r="BR52" s="54"/>
      <c r="BS52" s="54"/>
      <c r="BT52" s="54"/>
      <c r="BU52" s="54"/>
      <c r="BV52" s="54"/>
      <c r="BW52" s="54"/>
      <c r="BX52" s="54"/>
      <c r="BY52" s="54"/>
      <c r="BZ52" s="5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3"/>
      <c r="BM53" s="54"/>
      <c r="BN53" s="54"/>
      <c r="BO53" s="54"/>
      <c r="BP53" s="54"/>
      <c r="BQ53" s="54"/>
      <c r="BR53" s="54"/>
      <c r="BS53" s="54"/>
      <c r="BT53" s="54"/>
      <c r="BU53" s="54"/>
      <c r="BV53" s="54"/>
      <c r="BW53" s="54"/>
      <c r="BX53" s="54"/>
      <c r="BY53" s="54"/>
      <c r="BZ53" s="5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3"/>
      <c r="BM54" s="54"/>
      <c r="BN54" s="54"/>
      <c r="BO54" s="54"/>
      <c r="BP54" s="54"/>
      <c r="BQ54" s="54"/>
      <c r="BR54" s="54"/>
      <c r="BS54" s="54"/>
      <c r="BT54" s="54"/>
      <c r="BU54" s="54"/>
      <c r="BV54" s="54"/>
      <c r="BW54" s="54"/>
      <c r="BX54" s="54"/>
      <c r="BY54" s="54"/>
      <c r="BZ54" s="5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3"/>
      <c r="BM55" s="54"/>
      <c r="BN55" s="54"/>
      <c r="BO55" s="54"/>
      <c r="BP55" s="54"/>
      <c r="BQ55" s="54"/>
      <c r="BR55" s="54"/>
      <c r="BS55" s="54"/>
      <c r="BT55" s="54"/>
      <c r="BU55" s="54"/>
      <c r="BV55" s="54"/>
      <c r="BW55" s="54"/>
      <c r="BX55" s="54"/>
      <c r="BY55" s="54"/>
      <c r="BZ55" s="5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3"/>
      <c r="BM56" s="54"/>
      <c r="BN56" s="54"/>
      <c r="BO56" s="54"/>
      <c r="BP56" s="54"/>
      <c r="BQ56" s="54"/>
      <c r="BR56" s="54"/>
      <c r="BS56" s="54"/>
      <c r="BT56" s="54"/>
      <c r="BU56" s="54"/>
      <c r="BV56" s="54"/>
      <c r="BW56" s="54"/>
      <c r="BX56" s="54"/>
      <c r="BY56" s="54"/>
      <c r="BZ56" s="5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3"/>
      <c r="BM57" s="54"/>
      <c r="BN57" s="54"/>
      <c r="BO57" s="54"/>
      <c r="BP57" s="54"/>
      <c r="BQ57" s="54"/>
      <c r="BR57" s="54"/>
      <c r="BS57" s="54"/>
      <c r="BT57" s="54"/>
      <c r="BU57" s="54"/>
      <c r="BV57" s="54"/>
      <c r="BW57" s="54"/>
      <c r="BX57" s="54"/>
      <c r="BY57" s="54"/>
      <c r="BZ57" s="5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3"/>
      <c r="BM58" s="54"/>
      <c r="BN58" s="54"/>
      <c r="BO58" s="54"/>
      <c r="BP58" s="54"/>
      <c r="BQ58" s="54"/>
      <c r="BR58" s="54"/>
      <c r="BS58" s="54"/>
      <c r="BT58" s="54"/>
      <c r="BU58" s="54"/>
      <c r="BV58" s="54"/>
      <c r="BW58" s="54"/>
      <c r="BX58" s="54"/>
      <c r="BY58" s="54"/>
      <c r="BZ58" s="5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3"/>
      <c r="BM59" s="54"/>
      <c r="BN59" s="54"/>
      <c r="BO59" s="54"/>
      <c r="BP59" s="54"/>
      <c r="BQ59" s="54"/>
      <c r="BR59" s="54"/>
      <c r="BS59" s="54"/>
      <c r="BT59" s="54"/>
      <c r="BU59" s="54"/>
      <c r="BV59" s="54"/>
      <c r="BW59" s="54"/>
      <c r="BX59" s="54"/>
      <c r="BY59" s="54"/>
      <c r="BZ59" s="55"/>
    </row>
    <row r="60" spans="1:78" ht="13.5" customHeight="1" x14ac:dyDescent="0.15">
      <c r="A60" s="2"/>
      <c r="B60" s="59" t="s">
        <v>28</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53"/>
      <c r="BM60" s="54"/>
      <c r="BN60" s="54"/>
      <c r="BO60" s="54"/>
      <c r="BP60" s="54"/>
      <c r="BQ60" s="54"/>
      <c r="BR60" s="54"/>
      <c r="BS60" s="54"/>
      <c r="BT60" s="54"/>
      <c r="BU60" s="54"/>
      <c r="BV60" s="54"/>
      <c r="BW60" s="54"/>
      <c r="BX60" s="54"/>
      <c r="BY60" s="54"/>
      <c r="BZ60" s="55"/>
    </row>
    <row r="61" spans="1:78" ht="13.5" customHeight="1" x14ac:dyDescent="0.15">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53"/>
      <c r="BM61" s="54"/>
      <c r="BN61" s="54"/>
      <c r="BO61" s="54"/>
      <c r="BP61" s="54"/>
      <c r="BQ61" s="54"/>
      <c r="BR61" s="54"/>
      <c r="BS61" s="54"/>
      <c r="BT61" s="54"/>
      <c r="BU61" s="54"/>
      <c r="BV61" s="54"/>
      <c r="BW61" s="54"/>
      <c r="BX61" s="54"/>
      <c r="BY61" s="54"/>
      <c r="BZ61" s="5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3"/>
      <c r="BM62" s="54"/>
      <c r="BN62" s="54"/>
      <c r="BO62" s="54"/>
      <c r="BP62" s="54"/>
      <c r="BQ62" s="54"/>
      <c r="BR62" s="54"/>
      <c r="BS62" s="54"/>
      <c r="BT62" s="54"/>
      <c r="BU62" s="54"/>
      <c r="BV62" s="54"/>
      <c r="BW62" s="54"/>
      <c r="BX62" s="54"/>
      <c r="BY62" s="54"/>
      <c r="BZ62" s="5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6"/>
      <c r="BM63" s="57"/>
      <c r="BN63" s="57"/>
      <c r="BO63" s="57"/>
      <c r="BP63" s="57"/>
      <c r="BQ63" s="57"/>
      <c r="BR63" s="57"/>
      <c r="BS63" s="57"/>
      <c r="BT63" s="57"/>
      <c r="BU63" s="57"/>
      <c r="BV63" s="57"/>
      <c r="BW63" s="57"/>
      <c r="BX63" s="57"/>
      <c r="BY63" s="57"/>
      <c r="BZ63" s="5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2" t="s">
        <v>29</v>
      </c>
      <c r="BM64" s="63"/>
      <c r="BN64" s="63"/>
      <c r="BO64" s="63"/>
      <c r="BP64" s="63"/>
      <c r="BQ64" s="63"/>
      <c r="BR64" s="63"/>
      <c r="BS64" s="63"/>
      <c r="BT64" s="63"/>
      <c r="BU64" s="63"/>
      <c r="BV64" s="63"/>
      <c r="BW64" s="63"/>
      <c r="BX64" s="63"/>
      <c r="BY64" s="63"/>
      <c r="BZ64" s="6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5"/>
      <c r="BM65" s="66"/>
      <c r="BN65" s="66"/>
      <c r="BO65" s="66"/>
      <c r="BP65" s="66"/>
      <c r="BQ65" s="66"/>
      <c r="BR65" s="66"/>
      <c r="BS65" s="66"/>
      <c r="BT65" s="66"/>
      <c r="BU65" s="66"/>
      <c r="BV65" s="66"/>
      <c r="BW65" s="66"/>
      <c r="BX65" s="66"/>
      <c r="BY65" s="66"/>
      <c r="BZ65" s="6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3" t="s">
        <v>110</v>
      </c>
      <c r="BM66" s="54"/>
      <c r="BN66" s="54"/>
      <c r="BO66" s="54"/>
      <c r="BP66" s="54"/>
      <c r="BQ66" s="54"/>
      <c r="BR66" s="54"/>
      <c r="BS66" s="54"/>
      <c r="BT66" s="54"/>
      <c r="BU66" s="54"/>
      <c r="BV66" s="54"/>
      <c r="BW66" s="54"/>
      <c r="BX66" s="54"/>
      <c r="BY66" s="54"/>
      <c r="BZ66" s="5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3"/>
      <c r="BM67" s="54"/>
      <c r="BN67" s="54"/>
      <c r="BO67" s="54"/>
      <c r="BP67" s="54"/>
      <c r="BQ67" s="54"/>
      <c r="BR67" s="54"/>
      <c r="BS67" s="54"/>
      <c r="BT67" s="54"/>
      <c r="BU67" s="54"/>
      <c r="BV67" s="54"/>
      <c r="BW67" s="54"/>
      <c r="BX67" s="54"/>
      <c r="BY67" s="54"/>
      <c r="BZ67" s="5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3"/>
      <c r="BM68" s="54"/>
      <c r="BN68" s="54"/>
      <c r="BO68" s="54"/>
      <c r="BP68" s="54"/>
      <c r="BQ68" s="54"/>
      <c r="BR68" s="54"/>
      <c r="BS68" s="54"/>
      <c r="BT68" s="54"/>
      <c r="BU68" s="54"/>
      <c r="BV68" s="54"/>
      <c r="BW68" s="54"/>
      <c r="BX68" s="54"/>
      <c r="BY68" s="54"/>
      <c r="BZ68" s="5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3"/>
      <c r="BM69" s="54"/>
      <c r="BN69" s="54"/>
      <c r="BO69" s="54"/>
      <c r="BP69" s="54"/>
      <c r="BQ69" s="54"/>
      <c r="BR69" s="54"/>
      <c r="BS69" s="54"/>
      <c r="BT69" s="54"/>
      <c r="BU69" s="54"/>
      <c r="BV69" s="54"/>
      <c r="BW69" s="54"/>
      <c r="BX69" s="54"/>
      <c r="BY69" s="54"/>
      <c r="BZ69" s="5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3"/>
      <c r="BM70" s="54"/>
      <c r="BN70" s="54"/>
      <c r="BO70" s="54"/>
      <c r="BP70" s="54"/>
      <c r="BQ70" s="54"/>
      <c r="BR70" s="54"/>
      <c r="BS70" s="54"/>
      <c r="BT70" s="54"/>
      <c r="BU70" s="54"/>
      <c r="BV70" s="54"/>
      <c r="BW70" s="54"/>
      <c r="BX70" s="54"/>
      <c r="BY70" s="54"/>
      <c r="BZ70" s="5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3"/>
      <c r="BM71" s="54"/>
      <c r="BN71" s="54"/>
      <c r="BO71" s="54"/>
      <c r="BP71" s="54"/>
      <c r="BQ71" s="54"/>
      <c r="BR71" s="54"/>
      <c r="BS71" s="54"/>
      <c r="BT71" s="54"/>
      <c r="BU71" s="54"/>
      <c r="BV71" s="54"/>
      <c r="BW71" s="54"/>
      <c r="BX71" s="54"/>
      <c r="BY71" s="54"/>
      <c r="BZ71" s="5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3"/>
      <c r="BM72" s="54"/>
      <c r="BN72" s="54"/>
      <c r="BO72" s="54"/>
      <c r="BP72" s="54"/>
      <c r="BQ72" s="54"/>
      <c r="BR72" s="54"/>
      <c r="BS72" s="54"/>
      <c r="BT72" s="54"/>
      <c r="BU72" s="54"/>
      <c r="BV72" s="54"/>
      <c r="BW72" s="54"/>
      <c r="BX72" s="54"/>
      <c r="BY72" s="54"/>
      <c r="BZ72" s="5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3"/>
      <c r="BM73" s="54"/>
      <c r="BN73" s="54"/>
      <c r="BO73" s="54"/>
      <c r="BP73" s="54"/>
      <c r="BQ73" s="54"/>
      <c r="BR73" s="54"/>
      <c r="BS73" s="54"/>
      <c r="BT73" s="54"/>
      <c r="BU73" s="54"/>
      <c r="BV73" s="54"/>
      <c r="BW73" s="54"/>
      <c r="BX73" s="54"/>
      <c r="BY73" s="54"/>
      <c r="BZ73" s="5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3"/>
      <c r="BM74" s="54"/>
      <c r="BN74" s="54"/>
      <c r="BO74" s="54"/>
      <c r="BP74" s="54"/>
      <c r="BQ74" s="54"/>
      <c r="BR74" s="54"/>
      <c r="BS74" s="54"/>
      <c r="BT74" s="54"/>
      <c r="BU74" s="54"/>
      <c r="BV74" s="54"/>
      <c r="BW74" s="54"/>
      <c r="BX74" s="54"/>
      <c r="BY74" s="54"/>
      <c r="BZ74" s="5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3"/>
      <c r="BM75" s="54"/>
      <c r="BN75" s="54"/>
      <c r="BO75" s="54"/>
      <c r="BP75" s="54"/>
      <c r="BQ75" s="54"/>
      <c r="BR75" s="54"/>
      <c r="BS75" s="54"/>
      <c r="BT75" s="54"/>
      <c r="BU75" s="54"/>
      <c r="BV75" s="54"/>
      <c r="BW75" s="54"/>
      <c r="BX75" s="54"/>
      <c r="BY75" s="54"/>
      <c r="BZ75" s="5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3"/>
      <c r="BM76" s="54"/>
      <c r="BN76" s="54"/>
      <c r="BO76" s="54"/>
      <c r="BP76" s="54"/>
      <c r="BQ76" s="54"/>
      <c r="BR76" s="54"/>
      <c r="BS76" s="54"/>
      <c r="BT76" s="54"/>
      <c r="BU76" s="54"/>
      <c r="BV76" s="54"/>
      <c r="BW76" s="54"/>
      <c r="BX76" s="54"/>
      <c r="BY76" s="54"/>
      <c r="BZ76" s="5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3"/>
      <c r="BM77" s="54"/>
      <c r="BN77" s="54"/>
      <c r="BO77" s="54"/>
      <c r="BP77" s="54"/>
      <c r="BQ77" s="54"/>
      <c r="BR77" s="54"/>
      <c r="BS77" s="54"/>
      <c r="BT77" s="54"/>
      <c r="BU77" s="54"/>
      <c r="BV77" s="54"/>
      <c r="BW77" s="54"/>
      <c r="BX77" s="54"/>
      <c r="BY77" s="54"/>
      <c r="BZ77" s="5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3"/>
      <c r="BM78" s="54"/>
      <c r="BN78" s="54"/>
      <c r="BO78" s="54"/>
      <c r="BP78" s="54"/>
      <c r="BQ78" s="54"/>
      <c r="BR78" s="54"/>
      <c r="BS78" s="54"/>
      <c r="BT78" s="54"/>
      <c r="BU78" s="54"/>
      <c r="BV78" s="54"/>
      <c r="BW78" s="54"/>
      <c r="BX78" s="54"/>
      <c r="BY78" s="54"/>
      <c r="BZ78" s="5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3"/>
      <c r="BM79" s="54"/>
      <c r="BN79" s="54"/>
      <c r="BO79" s="54"/>
      <c r="BP79" s="54"/>
      <c r="BQ79" s="54"/>
      <c r="BR79" s="54"/>
      <c r="BS79" s="54"/>
      <c r="BT79" s="54"/>
      <c r="BU79" s="54"/>
      <c r="BV79" s="54"/>
      <c r="BW79" s="54"/>
      <c r="BX79" s="54"/>
      <c r="BY79" s="54"/>
      <c r="BZ79" s="5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3"/>
      <c r="BM80" s="54"/>
      <c r="BN80" s="54"/>
      <c r="BO80" s="54"/>
      <c r="BP80" s="54"/>
      <c r="BQ80" s="54"/>
      <c r="BR80" s="54"/>
      <c r="BS80" s="54"/>
      <c r="BT80" s="54"/>
      <c r="BU80" s="54"/>
      <c r="BV80" s="54"/>
      <c r="BW80" s="54"/>
      <c r="BX80" s="54"/>
      <c r="BY80" s="54"/>
      <c r="BZ80" s="5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3"/>
      <c r="BM81" s="54"/>
      <c r="BN81" s="54"/>
      <c r="BO81" s="54"/>
      <c r="BP81" s="54"/>
      <c r="BQ81" s="54"/>
      <c r="BR81" s="54"/>
      <c r="BS81" s="54"/>
      <c r="BT81" s="54"/>
      <c r="BU81" s="54"/>
      <c r="BV81" s="54"/>
      <c r="BW81" s="54"/>
      <c r="BX81" s="54"/>
      <c r="BY81" s="54"/>
      <c r="BZ81" s="5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6"/>
      <c r="BM82" s="57"/>
      <c r="BN82" s="57"/>
      <c r="BO82" s="57"/>
      <c r="BP82" s="57"/>
      <c r="BQ82" s="57"/>
      <c r="BR82" s="57"/>
      <c r="BS82" s="57"/>
      <c r="BT82" s="57"/>
      <c r="BU82" s="57"/>
      <c r="BV82" s="57"/>
      <c r="BW82" s="57"/>
      <c r="BX82" s="57"/>
      <c r="BY82" s="57"/>
      <c r="BZ82" s="58"/>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【101.92】</v>
      </c>
      <c r="F85" s="26" t="str">
        <f>データ!AT6</f>
        <v>【88.06】</v>
      </c>
      <c r="G85" s="26" t="str">
        <f>データ!BE6</f>
        <v>【54.23】</v>
      </c>
      <c r="H85" s="26" t="str">
        <f>データ!BP6</f>
        <v>【1,209.40】</v>
      </c>
      <c r="I85" s="26" t="str">
        <f>データ!CA6</f>
        <v>【74.48】</v>
      </c>
      <c r="J85" s="26" t="str">
        <f>データ!CL6</f>
        <v>【219.46】</v>
      </c>
      <c r="K85" s="26" t="str">
        <f>データ!CW6</f>
        <v>【42.82】</v>
      </c>
      <c r="L85" s="26" t="str">
        <f>データ!DH6</f>
        <v>【83.36】</v>
      </c>
      <c r="M85" s="26" t="str">
        <f>データ!DS6</f>
        <v>【24.88】</v>
      </c>
      <c r="N85" s="26" t="str">
        <f>データ!ED6</f>
        <v>【0.01】</v>
      </c>
      <c r="O85" s="26" t="str">
        <f>データ!EO6</f>
        <v>【0.12】</v>
      </c>
    </row>
  </sheetData>
  <sheetProtection algorithmName="SHA-512" hashValue="9Q5p6utrky2Z1jJjzS2h8ewLF+yq+SVY/PbkUCkTAFZ8LsCIxwKXo+vUnKuqi+nQr/w2mjg7YxB4NJXJL+uiVQ==" saltValue="HjNSuYWGPymE2xH/2NBx1A=="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0"/>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76" t="s">
        <v>52</v>
      </c>
      <c r="I3" s="77"/>
      <c r="J3" s="77"/>
      <c r="K3" s="77"/>
      <c r="L3" s="77"/>
      <c r="M3" s="77"/>
      <c r="N3" s="77"/>
      <c r="O3" s="77"/>
      <c r="P3" s="77"/>
      <c r="Q3" s="77"/>
      <c r="R3" s="77"/>
      <c r="S3" s="77"/>
      <c r="T3" s="77"/>
      <c r="U3" s="77"/>
      <c r="V3" s="77"/>
      <c r="W3" s="77"/>
      <c r="X3" s="78"/>
      <c r="Y3" s="82" t="s">
        <v>53</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54</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8" x14ac:dyDescent="0.15">
      <c r="A4" s="28" t="s">
        <v>55</v>
      </c>
      <c r="B4" s="30"/>
      <c r="C4" s="30"/>
      <c r="D4" s="30"/>
      <c r="E4" s="30"/>
      <c r="F4" s="30"/>
      <c r="G4" s="30"/>
      <c r="H4" s="79"/>
      <c r="I4" s="80"/>
      <c r="J4" s="80"/>
      <c r="K4" s="80"/>
      <c r="L4" s="80"/>
      <c r="M4" s="80"/>
      <c r="N4" s="80"/>
      <c r="O4" s="80"/>
      <c r="P4" s="80"/>
      <c r="Q4" s="80"/>
      <c r="R4" s="80"/>
      <c r="S4" s="80"/>
      <c r="T4" s="80"/>
      <c r="U4" s="80"/>
      <c r="V4" s="80"/>
      <c r="W4" s="80"/>
      <c r="X4" s="81"/>
      <c r="Y4" s="75" t="s">
        <v>56</v>
      </c>
      <c r="Z4" s="75"/>
      <c r="AA4" s="75"/>
      <c r="AB4" s="75"/>
      <c r="AC4" s="75"/>
      <c r="AD4" s="75"/>
      <c r="AE4" s="75"/>
      <c r="AF4" s="75"/>
      <c r="AG4" s="75"/>
      <c r="AH4" s="75"/>
      <c r="AI4" s="75"/>
      <c r="AJ4" s="75" t="s">
        <v>57</v>
      </c>
      <c r="AK4" s="75"/>
      <c r="AL4" s="75"/>
      <c r="AM4" s="75"/>
      <c r="AN4" s="75"/>
      <c r="AO4" s="75"/>
      <c r="AP4" s="75"/>
      <c r="AQ4" s="75"/>
      <c r="AR4" s="75"/>
      <c r="AS4" s="75"/>
      <c r="AT4" s="75"/>
      <c r="AU4" s="75" t="s">
        <v>58</v>
      </c>
      <c r="AV4" s="75"/>
      <c r="AW4" s="75"/>
      <c r="AX4" s="75"/>
      <c r="AY4" s="75"/>
      <c r="AZ4" s="75"/>
      <c r="BA4" s="75"/>
      <c r="BB4" s="75"/>
      <c r="BC4" s="75"/>
      <c r="BD4" s="75"/>
      <c r="BE4" s="75"/>
      <c r="BF4" s="75" t="s">
        <v>59</v>
      </c>
      <c r="BG4" s="75"/>
      <c r="BH4" s="75"/>
      <c r="BI4" s="75"/>
      <c r="BJ4" s="75"/>
      <c r="BK4" s="75"/>
      <c r="BL4" s="75"/>
      <c r="BM4" s="75"/>
      <c r="BN4" s="75"/>
      <c r="BO4" s="75"/>
      <c r="BP4" s="75"/>
      <c r="BQ4" s="75" t="s">
        <v>60</v>
      </c>
      <c r="BR4" s="75"/>
      <c r="BS4" s="75"/>
      <c r="BT4" s="75"/>
      <c r="BU4" s="75"/>
      <c r="BV4" s="75"/>
      <c r="BW4" s="75"/>
      <c r="BX4" s="75"/>
      <c r="BY4" s="75"/>
      <c r="BZ4" s="75"/>
      <c r="CA4" s="75"/>
      <c r="CB4" s="75" t="s">
        <v>61</v>
      </c>
      <c r="CC4" s="75"/>
      <c r="CD4" s="75"/>
      <c r="CE4" s="75"/>
      <c r="CF4" s="75"/>
      <c r="CG4" s="75"/>
      <c r="CH4" s="75"/>
      <c r="CI4" s="75"/>
      <c r="CJ4" s="75"/>
      <c r="CK4" s="75"/>
      <c r="CL4" s="75"/>
      <c r="CM4" s="75" t="s">
        <v>62</v>
      </c>
      <c r="CN4" s="75"/>
      <c r="CO4" s="75"/>
      <c r="CP4" s="75"/>
      <c r="CQ4" s="75"/>
      <c r="CR4" s="75"/>
      <c r="CS4" s="75"/>
      <c r="CT4" s="75"/>
      <c r="CU4" s="75"/>
      <c r="CV4" s="75"/>
      <c r="CW4" s="75"/>
      <c r="CX4" s="75" t="s">
        <v>63</v>
      </c>
      <c r="CY4" s="75"/>
      <c r="CZ4" s="75"/>
      <c r="DA4" s="75"/>
      <c r="DB4" s="75"/>
      <c r="DC4" s="75"/>
      <c r="DD4" s="75"/>
      <c r="DE4" s="75"/>
      <c r="DF4" s="75"/>
      <c r="DG4" s="75"/>
      <c r="DH4" s="75"/>
      <c r="DI4" s="75" t="s">
        <v>64</v>
      </c>
      <c r="DJ4" s="75"/>
      <c r="DK4" s="75"/>
      <c r="DL4" s="75"/>
      <c r="DM4" s="75"/>
      <c r="DN4" s="75"/>
      <c r="DO4" s="75"/>
      <c r="DP4" s="75"/>
      <c r="DQ4" s="75"/>
      <c r="DR4" s="75"/>
      <c r="DS4" s="75"/>
      <c r="DT4" s="75" t="s">
        <v>65</v>
      </c>
      <c r="DU4" s="75"/>
      <c r="DV4" s="75"/>
      <c r="DW4" s="75"/>
      <c r="DX4" s="75"/>
      <c r="DY4" s="75"/>
      <c r="DZ4" s="75"/>
      <c r="EA4" s="75"/>
      <c r="EB4" s="75"/>
      <c r="EC4" s="75"/>
      <c r="ED4" s="75"/>
      <c r="EE4" s="75" t="s">
        <v>66</v>
      </c>
      <c r="EF4" s="75"/>
      <c r="EG4" s="75"/>
      <c r="EH4" s="75"/>
      <c r="EI4" s="75"/>
      <c r="EJ4" s="75"/>
      <c r="EK4" s="75"/>
      <c r="EL4" s="75"/>
      <c r="EM4" s="75"/>
      <c r="EN4" s="75"/>
      <c r="EO4" s="75"/>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2018</v>
      </c>
      <c r="C6" s="33">
        <f t="shared" ref="C6:X6" si="3">C7</f>
        <v>314030</v>
      </c>
      <c r="D6" s="33">
        <f t="shared" si="3"/>
        <v>46</v>
      </c>
      <c r="E6" s="33">
        <f t="shared" si="3"/>
        <v>17</v>
      </c>
      <c r="F6" s="33">
        <f t="shared" si="3"/>
        <v>4</v>
      </c>
      <c r="G6" s="33">
        <f t="shared" si="3"/>
        <v>0</v>
      </c>
      <c r="H6" s="33" t="str">
        <f t="shared" si="3"/>
        <v>鳥取県　江府町</v>
      </c>
      <c r="I6" s="33" t="str">
        <f t="shared" si="3"/>
        <v>法適用</v>
      </c>
      <c r="J6" s="33" t="str">
        <f t="shared" si="3"/>
        <v>下水道事業</v>
      </c>
      <c r="K6" s="33" t="str">
        <f t="shared" si="3"/>
        <v>特定環境保全公共下水道</v>
      </c>
      <c r="L6" s="33" t="str">
        <f t="shared" si="3"/>
        <v>D2</v>
      </c>
      <c r="M6" s="33" t="str">
        <f t="shared" si="3"/>
        <v>非設置</v>
      </c>
      <c r="N6" s="34" t="str">
        <f t="shared" si="3"/>
        <v>-</v>
      </c>
      <c r="O6" s="34">
        <f t="shared" si="3"/>
        <v>33.72</v>
      </c>
      <c r="P6" s="34">
        <f t="shared" si="3"/>
        <v>38.11</v>
      </c>
      <c r="Q6" s="34">
        <f t="shared" si="3"/>
        <v>100</v>
      </c>
      <c r="R6" s="34">
        <f t="shared" si="3"/>
        <v>3207</v>
      </c>
      <c r="S6" s="34">
        <f t="shared" si="3"/>
        <v>2941</v>
      </c>
      <c r="T6" s="34">
        <f t="shared" si="3"/>
        <v>124.52</v>
      </c>
      <c r="U6" s="34">
        <f t="shared" si="3"/>
        <v>23.62</v>
      </c>
      <c r="V6" s="34">
        <f t="shared" si="3"/>
        <v>1111</v>
      </c>
      <c r="W6" s="34">
        <f t="shared" si="3"/>
        <v>0.43</v>
      </c>
      <c r="X6" s="34">
        <f t="shared" si="3"/>
        <v>2583.7199999999998</v>
      </c>
      <c r="Y6" s="35" t="str">
        <f>IF(Y7="",NA(),Y7)</f>
        <v>-</v>
      </c>
      <c r="Z6" s="35" t="str">
        <f t="shared" ref="Z6:AH6" si="4">IF(Z7="",NA(),Z7)</f>
        <v>-</v>
      </c>
      <c r="AA6" s="35" t="str">
        <f t="shared" si="4"/>
        <v>-</v>
      </c>
      <c r="AB6" s="35" t="str">
        <f t="shared" si="4"/>
        <v>-</v>
      </c>
      <c r="AC6" s="35">
        <f t="shared" si="4"/>
        <v>77.19</v>
      </c>
      <c r="AD6" s="35" t="str">
        <f t="shared" si="4"/>
        <v>-</v>
      </c>
      <c r="AE6" s="35" t="str">
        <f t="shared" si="4"/>
        <v>-</v>
      </c>
      <c r="AF6" s="35" t="str">
        <f t="shared" si="4"/>
        <v>-</v>
      </c>
      <c r="AG6" s="35" t="str">
        <f t="shared" si="4"/>
        <v>-</v>
      </c>
      <c r="AH6" s="35">
        <f t="shared" si="4"/>
        <v>101.72</v>
      </c>
      <c r="AI6" s="34" t="str">
        <f>IF(AI7="","",IF(AI7="-","【-】","【"&amp;SUBSTITUTE(TEXT(AI7,"#,##0.00"),"-","△")&amp;"】"))</f>
        <v>【101.92】</v>
      </c>
      <c r="AJ6" s="35" t="str">
        <f>IF(AJ7="",NA(),AJ7)</f>
        <v>-</v>
      </c>
      <c r="AK6" s="35" t="str">
        <f t="shared" ref="AK6:AS6" si="5">IF(AK7="",NA(),AK7)</f>
        <v>-</v>
      </c>
      <c r="AL6" s="35" t="str">
        <f t="shared" si="5"/>
        <v>-</v>
      </c>
      <c r="AM6" s="35" t="str">
        <f t="shared" si="5"/>
        <v>-</v>
      </c>
      <c r="AN6" s="35">
        <f t="shared" si="5"/>
        <v>928.46</v>
      </c>
      <c r="AO6" s="35" t="str">
        <f t="shared" si="5"/>
        <v>-</v>
      </c>
      <c r="AP6" s="35" t="str">
        <f t="shared" si="5"/>
        <v>-</v>
      </c>
      <c r="AQ6" s="35" t="str">
        <f t="shared" si="5"/>
        <v>-</v>
      </c>
      <c r="AR6" s="35" t="str">
        <f t="shared" si="5"/>
        <v>-</v>
      </c>
      <c r="AS6" s="35">
        <f t="shared" si="5"/>
        <v>112.88</v>
      </c>
      <c r="AT6" s="34" t="str">
        <f>IF(AT7="","",IF(AT7="-","【-】","【"&amp;SUBSTITUTE(TEXT(AT7,"#,##0.00"),"-","△")&amp;"】"))</f>
        <v>【88.06】</v>
      </c>
      <c r="AU6" s="35" t="str">
        <f>IF(AU7="",NA(),AU7)</f>
        <v>-</v>
      </c>
      <c r="AV6" s="35" t="str">
        <f t="shared" ref="AV6:BD6" si="6">IF(AV7="",NA(),AV7)</f>
        <v>-</v>
      </c>
      <c r="AW6" s="35" t="str">
        <f t="shared" si="6"/>
        <v>-</v>
      </c>
      <c r="AX6" s="35" t="str">
        <f t="shared" si="6"/>
        <v>-</v>
      </c>
      <c r="AY6" s="35">
        <f t="shared" si="6"/>
        <v>39.4</v>
      </c>
      <c r="AZ6" s="35" t="str">
        <f t="shared" si="6"/>
        <v>-</v>
      </c>
      <c r="BA6" s="35" t="str">
        <f t="shared" si="6"/>
        <v>-</v>
      </c>
      <c r="BB6" s="35" t="str">
        <f t="shared" si="6"/>
        <v>-</v>
      </c>
      <c r="BC6" s="35" t="str">
        <f t="shared" si="6"/>
        <v>-</v>
      </c>
      <c r="BD6" s="35">
        <f t="shared" si="6"/>
        <v>49.18</v>
      </c>
      <c r="BE6" s="34" t="str">
        <f>IF(BE7="","",IF(BE7="-","【-】","【"&amp;SUBSTITUTE(TEXT(BE7,"#,##0.00"),"-","△")&amp;"】"))</f>
        <v>【54.23】</v>
      </c>
      <c r="BF6" s="35" t="str">
        <f>IF(BF7="",NA(),BF7)</f>
        <v>-</v>
      </c>
      <c r="BG6" s="35" t="str">
        <f t="shared" ref="BG6:BO6" si="7">IF(BG7="",NA(),BG7)</f>
        <v>-</v>
      </c>
      <c r="BH6" s="35" t="str">
        <f t="shared" si="7"/>
        <v>-</v>
      </c>
      <c r="BI6" s="35" t="str">
        <f t="shared" si="7"/>
        <v>-</v>
      </c>
      <c r="BJ6" s="35">
        <f t="shared" si="7"/>
        <v>2082.9699999999998</v>
      </c>
      <c r="BK6" s="35" t="str">
        <f t="shared" si="7"/>
        <v>-</v>
      </c>
      <c r="BL6" s="35" t="str">
        <f t="shared" si="7"/>
        <v>-</v>
      </c>
      <c r="BM6" s="35" t="str">
        <f t="shared" si="7"/>
        <v>-</v>
      </c>
      <c r="BN6" s="35" t="str">
        <f t="shared" si="7"/>
        <v>-</v>
      </c>
      <c r="BO6" s="35">
        <f t="shared" si="7"/>
        <v>1194.1500000000001</v>
      </c>
      <c r="BP6" s="34" t="str">
        <f>IF(BP7="","",IF(BP7="-","【-】","【"&amp;SUBSTITUTE(TEXT(BP7,"#,##0.00"),"-","△")&amp;"】"))</f>
        <v>【1,209.40】</v>
      </c>
      <c r="BQ6" s="35" t="str">
        <f>IF(BQ7="",NA(),BQ7)</f>
        <v>-</v>
      </c>
      <c r="BR6" s="35" t="str">
        <f t="shared" ref="BR6:BZ6" si="8">IF(BR7="",NA(),BR7)</f>
        <v>-</v>
      </c>
      <c r="BS6" s="35" t="str">
        <f t="shared" si="8"/>
        <v>-</v>
      </c>
      <c r="BT6" s="35" t="str">
        <f t="shared" si="8"/>
        <v>-</v>
      </c>
      <c r="BU6" s="35">
        <f t="shared" si="8"/>
        <v>90.86</v>
      </c>
      <c r="BV6" s="35" t="str">
        <f t="shared" si="8"/>
        <v>-</v>
      </c>
      <c r="BW6" s="35" t="str">
        <f t="shared" si="8"/>
        <v>-</v>
      </c>
      <c r="BX6" s="35" t="str">
        <f t="shared" si="8"/>
        <v>-</v>
      </c>
      <c r="BY6" s="35" t="str">
        <f t="shared" si="8"/>
        <v>-</v>
      </c>
      <c r="BZ6" s="35">
        <f t="shared" si="8"/>
        <v>72.260000000000005</v>
      </c>
      <c r="CA6" s="34" t="str">
        <f>IF(CA7="","",IF(CA7="-","【-】","【"&amp;SUBSTITUTE(TEXT(CA7,"#,##0.00"),"-","△")&amp;"】"))</f>
        <v>【74.48】</v>
      </c>
      <c r="CB6" s="35" t="str">
        <f>IF(CB7="",NA(),CB7)</f>
        <v>-</v>
      </c>
      <c r="CC6" s="35" t="str">
        <f t="shared" ref="CC6:CK6" si="9">IF(CC7="",NA(),CC7)</f>
        <v>-</v>
      </c>
      <c r="CD6" s="35" t="str">
        <f t="shared" si="9"/>
        <v>-</v>
      </c>
      <c r="CE6" s="35" t="str">
        <f t="shared" si="9"/>
        <v>-</v>
      </c>
      <c r="CF6" s="35">
        <f t="shared" si="9"/>
        <v>150</v>
      </c>
      <c r="CG6" s="35" t="str">
        <f t="shared" si="9"/>
        <v>-</v>
      </c>
      <c r="CH6" s="35" t="str">
        <f t="shared" si="9"/>
        <v>-</v>
      </c>
      <c r="CI6" s="35" t="str">
        <f t="shared" si="9"/>
        <v>-</v>
      </c>
      <c r="CJ6" s="35" t="str">
        <f t="shared" si="9"/>
        <v>-</v>
      </c>
      <c r="CK6" s="35">
        <f t="shared" si="9"/>
        <v>230.02</v>
      </c>
      <c r="CL6" s="34" t="str">
        <f>IF(CL7="","",IF(CL7="-","【-】","【"&amp;SUBSTITUTE(TEXT(CL7,"#,##0.00"),"-","△")&amp;"】"))</f>
        <v>【219.46】</v>
      </c>
      <c r="CM6" s="35" t="str">
        <f>IF(CM7="",NA(),CM7)</f>
        <v>-</v>
      </c>
      <c r="CN6" s="35" t="str">
        <f t="shared" ref="CN6:CV6" si="10">IF(CN7="",NA(),CN7)</f>
        <v>-</v>
      </c>
      <c r="CO6" s="35" t="str">
        <f t="shared" si="10"/>
        <v>-</v>
      </c>
      <c r="CP6" s="35" t="str">
        <f t="shared" si="10"/>
        <v>-</v>
      </c>
      <c r="CQ6" s="35">
        <f t="shared" si="10"/>
        <v>30.1</v>
      </c>
      <c r="CR6" s="35" t="str">
        <f t="shared" si="10"/>
        <v>-</v>
      </c>
      <c r="CS6" s="35" t="str">
        <f t="shared" si="10"/>
        <v>-</v>
      </c>
      <c r="CT6" s="35" t="str">
        <f t="shared" si="10"/>
        <v>-</v>
      </c>
      <c r="CU6" s="35" t="str">
        <f t="shared" si="10"/>
        <v>-</v>
      </c>
      <c r="CV6" s="35">
        <f t="shared" si="10"/>
        <v>42.56</v>
      </c>
      <c r="CW6" s="34" t="str">
        <f>IF(CW7="","",IF(CW7="-","【-】","【"&amp;SUBSTITUTE(TEXT(CW7,"#,##0.00"),"-","△")&amp;"】"))</f>
        <v>【42.82】</v>
      </c>
      <c r="CX6" s="35" t="str">
        <f>IF(CX7="",NA(),CX7)</f>
        <v>-</v>
      </c>
      <c r="CY6" s="35" t="str">
        <f t="shared" ref="CY6:DG6" si="11">IF(CY7="",NA(),CY7)</f>
        <v>-</v>
      </c>
      <c r="CZ6" s="35" t="str">
        <f t="shared" si="11"/>
        <v>-</v>
      </c>
      <c r="DA6" s="35" t="str">
        <f t="shared" si="11"/>
        <v>-</v>
      </c>
      <c r="DB6" s="35">
        <f t="shared" si="11"/>
        <v>91.72</v>
      </c>
      <c r="DC6" s="35" t="str">
        <f t="shared" si="11"/>
        <v>-</v>
      </c>
      <c r="DD6" s="35" t="str">
        <f t="shared" si="11"/>
        <v>-</v>
      </c>
      <c r="DE6" s="35" t="str">
        <f t="shared" si="11"/>
        <v>-</v>
      </c>
      <c r="DF6" s="35" t="str">
        <f t="shared" si="11"/>
        <v>-</v>
      </c>
      <c r="DG6" s="35">
        <f t="shared" si="11"/>
        <v>83.32</v>
      </c>
      <c r="DH6" s="34" t="str">
        <f>IF(DH7="","",IF(DH7="-","【-】","【"&amp;SUBSTITUTE(TEXT(DH7,"#,##0.00"),"-","△")&amp;"】"))</f>
        <v>【83.36】</v>
      </c>
      <c r="DI6" s="35" t="str">
        <f>IF(DI7="",NA(),DI7)</f>
        <v>-</v>
      </c>
      <c r="DJ6" s="35" t="str">
        <f t="shared" ref="DJ6:DR6" si="12">IF(DJ7="",NA(),DJ7)</f>
        <v>-</v>
      </c>
      <c r="DK6" s="35" t="str">
        <f t="shared" si="12"/>
        <v>-</v>
      </c>
      <c r="DL6" s="35" t="str">
        <f t="shared" si="12"/>
        <v>-</v>
      </c>
      <c r="DM6" s="35">
        <f t="shared" si="12"/>
        <v>47.97</v>
      </c>
      <c r="DN6" s="35" t="str">
        <f t="shared" si="12"/>
        <v>-</v>
      </c>
      <c r="DO6" s="35" t="str">
        <f t="shared" si="12"/>
        <v>-</v>
      </c>
      <c r="DP6" s="35" t="str">
        <f t="shared" si="12"/>
        <v>-</v>
      </c>
      <c r="DQ6" s="35" t="str">
        <f t="shared" si="12"/>
        <v>-</v>
      </c>
      <c r="DR6" s="35">
        <f t="shared" si="12"/>
        <v>24.68</v>
      </c>
      <c r="DS6" s="34" t="str">
        <f>IF(DS7="","",IF(DS7="-","【-】","【"&amp;SUBSTITUTE(TEXT(DS7,"#,##0.00"),"-","△")&amp;"】"))</f>
        <v>【24.88】</v>
      </c>
      <c r="DT6" s="35" t="str">
        <f>IF(DT7="",NA(),DT7)</f>
        <v>-</v>
      </c>
      <c r="DU6" s="35" t="str">
        <f t="shared" ref="DU6:EC6" si="13">IF(DU7="",NA(),DU7)</f>
        <v>-</v>
      </c>
      <c r="DV6" s="35" t="str">
        <f t="shared" si="13"/>
        <v>-</v>
      </c>
      <c r="DW6" s="35" t="str">
        <f t="shared" si="13"/>
        <v>-</v>
      </c>
      <c r="DX6" s="34">
        <f t="shared" si="13"/>
        <v>0</v>
      </c>
      <c r="DY6" s="35" t="str">
        <f t="shared" si="13"/>
        <v>-</v>
      </c>
      <c r="DZ6" s="35" t="str">
        <f t="shared" si="13"/>
        <v>-</v>
      </c>
      <c r="EA6" s="35" t="str">
        <f t="shared" si="13"/>
        <v>-</v>
      </c>
      <c r="EB6" s="35" t="str">
        <f t="shared" si="13"/>
        <v>-</v>
      </c>
      <c r="EC6" s="35">
        <f t="shared" si="13"/>
        <v>0.01</v>
      </c>
      <c r="ED6" s="34" t="str">
        <f>IF(ED7="","",IF(ED7="-","【-】","【"&amp;SUBSTITUTE(TEXT(ED7,"#,##0.00"),"-","△")&amp;"】"))</f>
        <v>【0.01】</v>
      </c>
      <c r="EE6" s="35" t="str">
        <f>IF(EE7="",NA(),EE7)</f>
        <v>-</v>
      </c>
      <c r="EF6" s="35" t="str">
        <f t="shared" ref="EF6:EN6" si="14">IF(EF7="",NA(),EF7)</f>
        <v>-</v>
      </c>
      <c r="EG6" s="35" t="str">
        <f t="shared" si="14"/>
        <v>-</v>
      </c>
      <c r="EH6" s="35" t="str">
        <f t="shared" si="14"/>
        <v>-</v>
      </c>
      <c r="EI6" s="34">
        <f t="shared" si="14"/>
        <v>0</v>
      </c>
      <c r="EJ6" s="35" t="str">
        <f t="shared" si="14"/>
        <v>-</v>
      </c>
      <c r="EK6" s="35" t="str">
        <f t="shared" si="14"/>
        <v>-</v>
      </c>
      <c r="EL6" s="35" t="str">
        <f t="shared" si="14"/>
        <v>-</v>
      </c>
      <c r="EM6" s="35" t="str">
        <f t="shared" si="14"/>
        <v>-</v>
      </c>
      <c r="EN6" s="35">
        <f t="shared" si="14"/>
        <v>0.13</v>
      </c>
      <c r="EO6" s="34" t="str">
        <f>IF(EO7="","",IF(EO7="-","【-】","【"&amp;SUBSTITUTE(TEXT(EO7,"#,##0.00"),"-","△")&amp;"】"))</f>
        <v>【0.12】</v>
      </c>
    </row>
    <row r="7" spans="1:148" s="36" customFormat="1" x14ac:dyDescent="0.15">
      <c r="A7" s="28"/>
      <c r="B7" s="37">
        <v>2018</v>
      </c>
      <c r="C7" s="37">
        <v>314030</v>
      </c>
      <c r="D7" s="37">
        <v>46</v>
      </c>
      <c r="E7" s="37">
        <v>17</v>
      </c>
      <c r="F7" s="37">
        <v>4</v>
      </c>
      <c r="G7" s="37">
        <v>0</v>
      </c>
      <c r="H7" s="37" t="s">
        <v>96</v>
      </c>
      <c r="I7" s="37" t="s">
        <v>97</v>
      </c>
      <c r="J7" s="37" t="s">
        <v>98</v>
      </c>
      <c r="K7" s="37" t="s">
        <v>99</v>
      </c>
      <c r="L7" s="37" t="s">
        <v>100</v>
      </c>
      <c r="M7" s="37" t="s">
        <v>101</v>
      </c>
      <c r="N7" s="38" t="s">
        <v>102</v>
      </c>
      <c r="O7" s="38">
        <v>33.72</v>
      </c>
      <c r="P7" s="38">
        <v>38.11</v>
      </c>
      <c r="Q7" s="38">
        <v>100</v>
      </c>
      <c r="R7" s="38">
        <v>3207</v>
      </c>
      <c r="S7" s="38">
        <v>2941</v>
      </c>
      <c r="T7" s="38">
        <v>124.52</v>
      </c>
      <c r="U7" s="38">
        <v>23.62</v>
      </c>
      <c r="V7" s="38">
        <v>1111</v>
      </c>
      <c r="W7" s="38">
        <v>0.43</v>
      </c>
      <c r="X7" s="38">
        <v>2583.7199999999998</v>
      </c>
      <c r="Y7" s="38" t="s">
        <v>102</v>
      </c>
      <c r="Z7" s="38" t="s">
        <v>102</v>
      </c>
      <c r="AA7" s="38" t="s">
        <v>102</v>
      </c>
      <c r="AB7" s="38" t="s">
        <v>102</v>
      </c>
      <c r="AC7" s="38">
        <v>77.19</v>
      </c>
      <c r="AD7" s="38" t="s">
        <v>102</v>
      </c>
      <c r="AE7" s="38" t="s">
        <v>102</v>
      </c>
      <c r="AF7" s="38" t="s">
        <v>102</v>
      </c>
      <c r="AG7" s="38" t="s">
        <v>102</v>
      </c>
      <c r="AH7" s="38">
        <v>101.72</v>
      </c>
      <c r="AI7" s="38">
        <v>101.92</v>
      </c>
      <c r="AJ7" s="38" t="s">
        <v>102</v>
      </c>
      <c r="AK7" s="38" t="s">
        <v>102</v>
      </c>
      <c r="AL7" s="38" t="s">
        <v>102</v>
      </c>
      <c r="AM7" s="38" t="s">
        <v>102</v>
      </c>
      <c r="AN7" s="38">
        <v>928.46</v>
      </c>
      <c r="AO7" s="38" t="s">
        <v>102</v>
      </c>
      <c r="AP7" s="38" t="s">
        <v>102</v>
      </c>
      <c r="AQ7" s="38" t="s">
        <v>102</v>
      </c>
      <c r="AR7" s="38" t="s">
        <v>102</v>
      </c>
      <c r="AS7" s="38">
        <v>112.88</v>
      </c>
      <c r="AT7" s="38">
        <v>88.06</v>
      </c>
      <c r="AU7" s="38" t="s">
        <v>102</v>
      </c>
      <c r="AV7" s="38" t="s">
        <v>102</v>
      </c>
      <c r="AW7" s="38" t="s">
        <v>102</v>
      </c>
      <c r="AX7" s="38" t="s">
        <v>102</v>
      </c>
      <c r="AY7" s="38">
        <v>39.4</v>
      </c>
      <c r="AZ7" s="38" t="s">
        <v>102</v>
      </c>
      <c r="BA7" s="38" t="s">
        <v>102</v>
      </c>
      <c r="BB7" s="38" t="s">
        <v>102</v>
      </c>
      <c r="BC7" s="38" t="s">
        <v>102</v>
      </c>
      <c r="BD7" s="38">
        <v>49.18</v>
      </c>
      <c r="BE7" s="38">
        <v>54.23</v>
      </c>
      <c r="BF7" s="38" t="s">
        <v>102</v>
      </c>
      <c r="BG7" s="38" t="s">
        <v>102</v>
      </c>
      <c r="BH7" s="38" t="s">
        <v>102</v>
      </c>
      <c r="BI7" s="38" t="s">
        <v>102</v>
      </c>
      <c r="BJ7" s="38">
        <v>2082.9699999999998</v>
      </c>
      <c r="BK7" s="38" t="s">
        <v>102</v>
      </c>
      <c r="BL7" s="38" t="s">
        <v>102</v>
      </c>
      <c r="BM7" s="38" t="s">
        <v>102</v>
      </c>
      <c r="BN7" s="38" t="s">
        <v>102</v>
      </c>
      <c r="BO7" s="38">
        <v>1194.1500000000001</v>
      </c>
      <c r="BP7" s="38">
        <v>1209.4000000000001</v>
      </c>
      <c r="BQ7" s="38" t="s">
        <v>102</v>
      </c>
      <c r="BR7" s="38" t="s">
        <v>102</v>
      </c>
      <c r="BS7" s="38" t="s">
        <v>102</v>
      </c>
      <c r="BT7" s="38" t="s">
        <v>102</v>
      </c>
      <c r="BU7" s="38">
        <v>90.86</v>
      </c>
      <c r="BV7" s="38" t="s">
        <v>102</v>
      </c>
      <c r="BW7" s="38" t="s">
        <v>102</v>
      </c>
      <c r="BX7" s="38" t="s">
        <v>102</v>
      </c>
      <c r="BY7" s="38" t="s">
        <v>102</v>
      </c>
      <c r="BZ7" s="38">
        <v>72.260000000000005</v>
      </c>
      <c r="CA7" s="38">
        <v>74.48</v>
      </c>
      <c r="CB7" s="38" t="s">
        <v>102</v>
      </c>
      <c r="CC7" s="38" t="s">
        <v>102</v>
      </c>
      <c r="CD7" s="38" t="s">
        <v>102</v>
      </c>
      <c r="CE7" s="38" t="s">
        <v>102</v>
      </c>
      <c r="CF7" s="38">
        <v>150</v>
      </c>
      <c r="CG7" s="38" t="s">
        <v>102</v>
      </c>
      <c r="CH7" s="38" t="s">
        <v>102</v>
      </c>
      <c r="CI7" s="38" t="s">
        <v>102</v>
      </c>
      <c r="CJ7" s="38" t="s">
        <v>102</v>
      </c>
      <c r="CK7" s="38">
        <v>230.02</v>
      </c>
      <c r="CL7" s="38">
        <v>219.46</v>
      </c>
      <c r="CM7" s="38" t="s">
        <v>102</v>
      </c>
      <c r="CN7" s="38" t="s">
        <v>102</v>
      </c>
      <c r="CO7" s="38" t="s">
        <v>102</v>
      </c>
      <c r="CP7" s="38" t="s">
        <v>102</v>
      </c>
      <c r="CQ7" s="38">
        <v>30.1</v>
      </c>
      <c r="CR7" s="38" t="s">
        <v>102</v>
      </c>
      <c r="CS7" s="38" t="s">
        <v>102</v>
      </c>
      <c r="CT7" s="38" t="s">
        <v>102</v>
      </c>
      <c r="CU7" s="38" t="s">
        <v>102</v>
      </c>
      <c r="CV7" s="38">
        <v>42.56</v>
      </c>
      <c r="CW7" s="38">
        <v>42.82</v>
      </c>
      <c r="CX7" s="38" t="s">
        <v>102</v>
      </c>
      <c r="CY7" s="38" t="s">
        <v>102</v>
      </c>
      <c r="CZ7" s="38" t="s">
        <v>102</v>
      </c>
      <c r="DA7" s="38" t="s">
        <v>102</v>
      </c>
      <c r="DB7" s="38">
        <v>91.72</v>
      </c>
      <c r="DC7" s="38" t="s">
        <v>102</v>
      </c>
      <c r="DD7" s="38" t="s">
        <v>102</v>
      </c>
      <c r="DE7" s="38" t="s">
        <v>102</v>
      </c>
      <c r="DF7" s="38" t="s">
        <v>102</v>
      </c>
      <c r="DG7" s="38">
        <v>83.32</v>
      </c>
      <c r="DH7" s="38">
        <v>83.36</v>
      </c>
      <c r="DI7" s="38" t="s">
        <v>102</v>
      </c>
      <c r="DJ7" s="38" t="s">
        <v>102</v>
      </c>
      <c r="DK7" s="38" t="s">
        <v>102</v>
      </c>
      <c r="DL7" s="38" t="s">
        <v>102</v>
      </c>
      <c r="DM7" s="38">
        <v>47.97</v>
      </c>
      <c r="DN7" s="38" t="s">
        <v>102</v>
      </c>
      <c r="DO7" s="38" t="s">
        <v>102</v>
      </c>
      <c r="DP7" s="38" t="s">
        <v>102</v>
      </c>
      <c r="DQ7" s="38" t="s">
        <v>102</v>
      </c>
      <c r="DR7" s="38">
        <v>24.68</v>
      </c>
      <c r="DS7" s="38">
        <v>24.88</v>
      </c>
      <c r="DT7" s="38" t="s">
        <v>102</v>
      </c>
      <c r="DU7" s="38" t="s">
        <v>102</v>
      </c>
      <c r="DV7" s="38" t="s">
        <v>102</v>
      </c>
      <c r="DW7" s="38" t="s">
        <v>102</v>
      </c>
      <c r="DX7" s="38">
        <v>0</v>
      </c>
      <c r="DY7" s="38" t="s">
        <v>102</v>
      </c>
      <c r="DZ7" s="38" t="s">
        <v>102</v>
      </c>
      <c r="EA7" s="38" t="s">
        <v>102</v>
      </c>
      <c r="EB7" s="38" t="s">
        <v>102</v>
      </c>
      <c r="EC7" s="38">
        <v>0.01</v>
      </c>
      <c r="ED7" s="38">
        <v>0.01</v>
      </c>
      <c r="EE7" s="38" t="s">
        <v>102</v>
      </c>
      <c r="EF7" s="38" t="s">
        <v>102</v>
      </c>
      <c r="EG7" s="38" t="s">
        <v>102</v>
      </c>
      <c r="EH7" s="38" t="s">
        <v>102</v>
      </c>
      <c r="EI7" s="38">
        <v>0</v>
      </c>
      <c r="EJ7" s="38" t="s">
        <v>102</v>
      </c>
      <c r="EK7" s="38" t="s">
        <v>102</v>
      </c>
      <c r="EL7" s="38" t="s">
        <v>102</v>
      </c>
      <c r="EM7" s="38" t="s">
        <v>102</v>
      </c>
      <c r="EN7" s="38">
        <v>0.13</v>
      </c>
      <c r="EO7" s="38">
        <v>0.12</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鳥取県庁</cp:lastModifiedBy>
  <dcterms:created xsi:type="dcterms:W3CDTF">2019-12-05T04:51:25Z</dcterms:created>
  <dcterms:modified xsi:type="dcterms:W3CDTF">2020-02-07T06:42:16Z</dcterms:modified>
</cp:coreProperties>
</file>