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16.220\share\自治振興課H24以降\自治振興課H24以降\05_市町村公営企業\03_公営企業決算統計\03 経営比較分析表\R1年度\04_水道ほか\03_市町村回答\03_倉吉市\"/>
    </mc:Choice>
  </mc:AlternateContent>
  <workbookProtection workbookAlgorithmName="SHA-512" workbookHashValue="qVhxgaTskuMWTRzqPdkq+8cYw6suuqXW5xriefMGdE8ZshWolPulmQbEu92hZkPxSWSLqd8gouHZoS7qlRxhSA==" workbookSaltValue="UB8GUFZ4KCD4uB9vYvrAvw==" workbookSpinCount="100000" lockStructure="1"/>
  <bookViews>
    <workbookView xWindow="0" yWindow="0" windowWidth="17895" windowHeight="760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<sst xmlns="http://schemas.openxmlformats.org/spreadsheetml/2006/main" count="220" uniqueCount="108">
  <si>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</si>
  <si>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</si>
  <si>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</si>
  <si>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</si>
  <si>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</si>
  <si>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</si>
  <si>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</si>
  <si>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</si>
  <si>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</si>
  <si>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</si>
  <si>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</si>
  <si>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</si>
  <si>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</si>
  <si>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</si>
  <si>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</si>
  <si>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</si>
  <si>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</si>
  <si>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</si>
  <si>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</si>
  <si>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</si>
  <si>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</si>
  <si>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</si>
  <si>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</si>
  <si>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</si>
  <si>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</si>
  <si>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</si>
  <si>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</si>
  <si>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</si>
  <si>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</si>
  <si>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</si>
  <si>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</si>
  <si>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</si>
  <si>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</si>
  <si>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</si>
  <si>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</si>
  <si>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</si>
  <si>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</si>
  <si>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</si>
  <si>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</si>
  <si>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</si>
  <si>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</si>
  <si>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</si>
  <si>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</si>
  <si>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</si>
  <si>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</si>
  <si>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</si>
  <si>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</si>
  <si>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</si>
  <si>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</si>
  <si>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</si>
  <si>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</si>
  <si>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</si>
  <si>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</si>
  <si>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</si>
  <si>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</si>
  <si>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</si>
  <si>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</si>
  <si>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</si>
  <si>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</si>
  <si>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</si>
  <si>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</si>
  <si>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</si>
  <si>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</si>
  <si>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</si>
  <si>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</si>
  <si>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</si>
  <si>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</si>
  <si>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</si>
  <si>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</si>
  <si>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</si>
  <si>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</si>
  <si>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</si>
  <si>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</si>
  <si>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</si>
  <si>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</si>
  <si>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</si>
  <si>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</si>
  <si>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</si>
  <si>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</si>
  <si>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</si>
  <si>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</si>
  <si>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</si>
  <si>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</si>
  <si>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</si>
  <si>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</si>
  <si>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</si>
  <si>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</si>
  <si>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</si>
  <si>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</si>
  <si>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</si>
  <si>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</si>
  <si>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</si>
  <si>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</si>
  <si>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倉吉市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</si>
  <si>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</si>
  <si>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</si>
  <si>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</si>
  <si>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</si>
  <si>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</si>
  <si>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</si>
  <si>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</si>
  <si>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</si>
  <si>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</si>
  <si>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</si>
  <si>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</si>
  <si>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t>①有形固定資産減価償却率・②管路経年化率は、有形固定資産の3/4を占める配水管において法定耐用年数を超えたものが増加傾向にあり、類似団体平均値と比較しても非常に悪い状態である。
③管路更新率は、</t>
    </r>
    <r>
      <rPr>
        <sz val="11"/>
        <rFont val="ＭＳ ゴシック"/>
        <family val="3"/>
        <charset val="128"/>
      </rPr>
      <t>例年1㎞程度の新設整備を行っているが、今後も整備以上に耐用年数経過管路が増えることが続くこととなるので、更新計画の中で検討していかなければならない。</t>
    </r>
    <rPh sb="1" eb="3">
      <t>ユウケイ</t>
    </rPh>
    <rPh sb="3" eb="5">
      <t>コテイ</t>
    </rPh>
    <rPh sb="5" eb="7">
      <t>シサン</t>
    </rPh>
    <rPh sb="7" eb="9">
      <t>ゲンカ</t>
    </rPh>
    <rPh sb="9" eb="11">
      <t>ショウキャク</t>
    </rPh>
    <rPh sb="11" eb="12">
      <t>リツ</t>
    </rPh>
    <rPh sb="14" eb="16">
      <t>カンロ</t>
    </rPh>
    <rPh sb="16" eb="18">
      <t>ケイネン</t>
    </rPh>
    <rPh sb="18" eb="19">
      <t>カ</t>
    </rPh>
    <rPh sb="19" eb="20">
      <t>リツ</t>
    </rPh>
    <rPh sb="22" eb="24">
      <t>ユウケイ</t>
    </rPh>
    <rPh sb="24" eb="26">
      <t>コテイ</t>
    </rPh>
    <rPh sb="26" eb="28">
      <t>シサン</t>
    </rPh>
    <rPh sb="33" eb="34">
      <t>シ</t>
    </rPh>
    <rPh sb="36" eb="38">
      <t>ハイスイ</t>
    </rPh>
    <rPh sb="38" eb="39">
      <t>カン</t>
    </rPh>
    <rPh sb="43" eb="45">
      <t>ホウテイ</t>
    </rPh>
    <rPh sb="45" eb="47">
      <t>タイヨウ</t>
    </rPh>
    <rPh sb="47" eb="49">
      <t>ネンスウ</t>
    </rPh>
    <rPh sb="50" eb="51">
      <t>コ</t>
    </rPh>
    <rPh sb="56" eb="58">
      <t>ゾウカ</t>
    </rPh>
    <rPh sb="58" eb="60">
      <t>ケイコウ</t>
    </rPh>
    <rPh sb="64" eb="66">
      <t>ルイジ</t>
    </rPh>
    <rPh sb="66" eb="68">
      <t>ダンタイ</t>
    </rPh>
    <rPh sb="68" eb="71">
      <t>ヘイキンチ</t>
    </rPh>
    <rPh sb="72" eb="74">
      <t>ヒカク</t>
    </rPh>
    <rPh sb="77" eb="79">
      <t>ヒジョウ</t>
    </rPh>
    <rPh sb="80" eb="81">
      <t>ワル</t>
    </rPh>
    <rPh sb="82" eb="84">
      <t>ジョウタイ</t>
    </rPh>
    <rPh sb="90" eb="92">
      <t>カンロ</t>
    </rPh>
    <rPh sb="92" eb="94">
      <t>コウシン</t>
    </rPh>
    <rPh sb="94" eb="95">
      <t>リツ</t>
    </rPh>
    <rPh sb="97" eb="99">
      <t>レイネン</t>
    </rPh>
    <rPh sb="101" eb="103">
      <t>テイド</t>
    </rPh>
    <rPh sb="104" eb="106">
      <t>シンセツ</t>
    </rPh>
    <rPh sb="106" eb="108">
      <t>セイビ</t>
    </rPh>
    <rPh sb="109" eb="110">
      <t>オコナ</t>
    </rPh>
    <rPh sb="116" eb="118">
      <t>コンゴ</t>
    </rPh>
    <rPh sb="119" eb="121">
      <t>セイビ</t>
    </rPh>
    <rPh sb="121" eb="123">
      <t>イジョウ</t>
    </rPh>
    <rPh sb="124" eb="126">
      <t>タイヨウ</t>
    </rPh>
    <rPh sb="126" eb="128">
      <t>ネンスウ</t>
    </rPh>
    <rPh sb="128" eb="130">
      <t>ケイカ</t>
    </rPh>
    <rPh sb="130" eb="132">
      <t>カンロ</t>
    </rPh>
    <rPh sb="133" eb="134">
      <t>フ</t>
    </rPh>
    <rPh sb="139" eb="140">
      <t>ツヅ</t>
    </rPh>
    <rPh sb="149" eb="151">
      <t>コウシン</t>
    </rPh>
    <rPh sb="151" eb="153">
      <t>ケイカク</t>
    </rPh>
    <rPh sb="154" eb="155">
      <t>ナカ</t>
    </rPh>
    <rPh sb="156" eb="158">
      <t>ケントウ</t>
    </rPh>
    <phoneticPr fontId="4"/>
  </si>
  <si>
    <t>施設のダウンサイジング、管路等の長期的な更新計画を作成し、財政計画とのバランスをとりながら料金改定等を考慮した経営戦略を策定する必要がある。
そのために、平成27年度に施設の台帳整備、耐震簡易診断について外部委託を行った。水道事業全体の基本計画・更新計画の策定については、平成29年度から平成30年度にかけて外部委託していたが、水管橋に関する耐震化計画が新規に必要になったこと及び施設のダウンサイジングの検討に耐震詳細診断が必要になったため、繰越事業とし工期を令和2年2月末まで延長している。</t>
    <rPh sb="0" eb="2">
      <t>シセツ</t>
    </rPh>
    <rPh sb="12" eb="14">
      <t>カンロ</t>
    </rPh>
    <rPh sb="14" eb="15">
      <t>ナド</t>
    </rPh>
    <rPh sb="16" eb="18">
      <t>チョウキ</t>
    </rPh>
    <rPh sb="18" eb="19">
      <t>テキ</t>
    </rPh>
    <rPh sb="20" eb="22">
      <t>コウシン</t>
    </rPh>
    <rPh sb="22" eb="24">
      <t>ケイカク</t>
    </rPh>
    <rPh sb="25" eb="27">
      <t>サクセイ</t>
    </rPh>
    <rPh sb="29" eb="31">
      <t>ザイセイ</t>
    </rPh>
    <rPh sb="31" eb="33">
      <t>ケイカク</t>
    </rPh>
    <rPh sb="45" eb="47">
      <t>リョウキン</t>
    </rPh>
    <rPh sb="47" eb="49">
      <t>カイテイ</t>
    </rPh>
    <rPh sb="49" eb="50">
      <t>ナド</t>
    </rPh>
    <rPh sb="51" eb="53">
      <t>コウリョ</t>
    </rPh>
    <rPh sb="55" eb="57">
      <t>ケイエイ</t>
    </rPh>
    <rPh sb="57" eb="59">
      <t>センリャク</t>
    </rPh>
    <rPh sb="60" eb="62">
      <t>サクテイ</t>
    </rPh>
    <rPh sb="64" eb="66">
      <t>ヒツヨウ</t>
    </rPh>
    <rPh sb="77" eb="79">
      <t>ヘイセイ</t>
    </rPh>
    <rPh sb="81" eb="83">
      <t>ネンド</t>
    </rPh>
    <rPh sb="84" eb="86">
      <t>シセツ</t>
    </rPh>
    <rPh sb="87" eb="89">
      <t>ダイチョウ</t>
    </rPh>
    <rPh sb="89" eb="91">
      <t>セイビ</t>
    </rPh>
    <rPh sb="92" eb="94">
      <t>タイシン</t>
    </rPh>
    <rPh sb="94" eb="96">
      <t>カンイ</t>
    </rPh>
    <rPh sb="96" eb="98">
      <t>シンダン</t>
    </rPh>
    <rPh sb="102" eb="104">
      <t>ガイブ</t>
    </rPh>
    <rPh sb="104" eb="106">
      <t>イタク</t>
    </rPh>
    <rPh sb="107" eb="108">
      <t>オコナ</t>
    </rPh>
    <rPh sb="111" eb="113">
      <t>スイドウ</t>
    </rPh>
    <rPh sb="113" eb="115">
      <t>ジギョウ</t>
    </rPh>
    <rPh sb="115" eb="117">
      <t>ゼンタイ</t>
    </rPh>
    <rPh sb="118" eb="120">
      <t>キホン</t>
    </rPh>
    <rPh sb="120" eb="122">
      <t>ケイカク</t>
    </rPh>
    <rPh sb="123" eb="125">
      <t>コウシン</t>
    </rPh>
    <rPh sb="125" eb="127">
      <t>ケイカク</t>
    </rPh>
    <rPh sb="128" eb="130">
      <t>サクテイ</t>
    </rPh>
    <rPh sb="136" eb="138">
      <t>ヘイセイ</t>
    </rPh>
    <rPh sb="140" eb="142">
      <t>ネンド</t>
    </rPh>
    <rPh sb="144" eb="146">
      <t>ヘイセイ</t>
    </rPh>
    <rPh sb="148" eb="150">
      <t>ネンド</t>
    </rPh>
    <rPh sb="154" eb="156">
      <t>ガイブ</t>
    </rPh>
    <rPh sb="156" eb="158">
      <t>イタク</t>
    </rPh>
    <rPh sb="165" eb="166">
      <t>カン</t>
    </rPh>
    <rPh sb="166" eb="167">
      <t>ハシ</t>
    </rPh>
    <rPh sb="168" eb="169">
      <t>カン</t>
    </rPh>
    <rPh sb="171" eb="174">
      <t>タイシンカ</t>
    </rPh>
    <rPh sb="174" eb="176">
      <t>ケイカク</t>
    </rPh>
    <rPh sb="177" eb="179">
      <t>シンキ</t>
    </rPh>
    <rPh sb="180" eb="182">
      <t>ヒツヨウ</t>
    </rPh>
    <rPh sb="188" eb="189">
      <t>オヨ</t>
    </rPh>
    <rPh sb="190" eb="192">
      <t>シセツ</t>
    </rPh>
    <rPh sb="202" eb="204">
      <t>ケントウ</t>
    </rPh>
    <rPh sb="205" eb="207">
      <t>タイシン</t>
    </rPh>
    <rPh sb="207" eb="209">
      <t>ショウサイ</t>
    </rPh>
    <rPh sb="209" eb="211">
      <t>シンダン</t>
    </rPh>
    <rPh sb="212" eb="214">
      <t>ヒツヨウ</t>
    </rPh>
    <rPh sb="221" eb="222">
      <t>ク</t>
    </rPh>
    <rPh sb="222" eb="223">
      <t>コシ</t>
    </rPh>
    <rPh sb="223" eb="225">
      <t>ジギョウ</t>
    </rPh>
    <rPh sb="227" eb="229">
      <t>コウキ</t>
    </rPh>
    <rPh sb="230" eb="231">
      <t>レイ</t>
    </rPh>
    <rPh sb="231" eb="232">
      <t>ワ</t>
    </rPh>
    <rPh sb="235" eb="236">
      <t>ガツ</t>
    </rPh>
    <rPh sb="236" eb="237">
      <t>マツ</t>
    </rPh>
    <rPh sb="239" eb="241">
      <t>エンチョウ</t>
    </rPh>
    <phoneticPr fontId="4"/>
  </si>
  <si>
    <t>①経常収支比率は、平成30年度も黒字を示す100％以上であるが、4.8ポイント減少し類似団体平均値を下回った。給水収益減少の影響が考えられる。
②累積欠損金比率は、欠損金が発生しておらず0％となっている。
③流動比率は、300％以上となっており、短期的な債務に対する支払能力が高いといえる。
④企業債残高対給水収益比率は、拡張事業の企業債償還が順次終了しているため減少傾向である。投資規模が適切か考えていく必要がある。
⑤料金回収率・⑥給水原価は、平成30年度は上水道事業基本計画等作成業務のため⑥給水原価が3.84円増加し、⑤料金回収率は2.68ポイント減少した。
⑦施設利用率は、人口減少に伴う配水量の減少により減少傾向である。
⑧有収率は、平成28年度から横ばいとなっているが、比率が低い要因として鳥取県中部地震の影響による漏水の増加が引き続き考えられる。
①経常収支比率は概ね良好、⑥給水原価も類似団体平均値より安価であり、経営は健全であるといえる。しかし、人口減少に伴い給水収益が減少傾向にあるため、将来的には料金改定を行わざるを得ない状況である。また、⑦施設利用率が低く、施設更新の際にはダウンサイジングが必要である。</t>
    <rPh sb="1" eb="3">
      <t>ケイジョウ</t>
    </rPh>
    <rPh sb="3" eb="5">
      <t>シュウシ</t>
    </rPh>
    <rPh sb="5" eb="7">
      <t>ヒリツ</t>
    </rPh>
    <rPh sb="9" eb="11">
      <t>ヘイセイ</t>
    </rPh>
    <rPh sb="13" eb="15">
      <t>ネンド</t>
    </rPh>
    <rPh sb="16" eb="18">
      <t>クロジ</t>
    </rPh>
    <rPh sb="19" eb="20">
      <t>シメ</t>
    </rPh>
    <rPh sb="25" eb="27">
      <t>イジョウ</t>
    </rPh>
    <rPh sb="39" eb="41">
      <t>ゲンショウ</t>
    </rPh>
    <rPh sb="42" eb="44">
      <t>ルイジ</t>
    </rPh>
    <rPh sb="44" eb="46">
      <t>ダンタイ</t>
    </rPh>
    <rPh sb="46" eb="49">
      <t>ヘイキンチ</t>
    </rPh>
    <rPh sb="50" eb="52">
      <t>シタマワ</t>
    </rPh>
    <rPh sb="55" eb="57">
      <t>キュウスイ</t>
    </rPh>
    <rPh sb="57" eb="59">
      <t>シュウエキ</t>
    </rPh>
    <rPh sb="59" eb="61">
      <t>ゲンショウ</t>
    </rPh>
    <rPh sb="62" eb="64">
      <t>エイキョウ</t>
    </rPh>
    <rPh sb="65" eb="66">
      <t>カンガ</t>
    </rPh>
    <rPh sb="73" eb="75">
      <t>ルイセキ</t>
    </rPh>
    <rPh sb="75" eb="77">
      <t>ケッソン</t>
    </rPh>
    <rPh sb="77" eb="78">
      <t>キン</t>
    </rPh>
    <rPh sb="78" eb="80">
      <t>ヒリツ</t>
    </rPh>
    <rPh sb="82" eb="84">
      <t>ケッソン</t>
    </rPh>
    <rPh sb="84" eb="85">
      <t>キン</t>
    </rPh>
    <rPh sb="86" eb="88">
      <t>ハッセイ</t>
    </rPh>
    <rPh sb="104" eb="106">
      <t>リュウドウ</t>
    </rPh>
    <rPh sb="106" eb="108">
      <t>ヒリツ</t>
    </rPh>
    <rPh sb="114" eb="116">
      <t>イジョウ</t>
    </rPh>
    <rPh sb="123" eb="126">
      <t>タンキテキ</t>
    </rPh>
    <rPh sb="127" eb="129">
      <t>サイム</t>
    </rPh>
    <rPh sb="130" eb="131">
      <t>タイ</t>
    </rPh>
    <rPh sb="133" eb="135">
      <t>シハラ</t>
    </rPh>
    <rPh sb="135" eb="137">
      <t>ノウリョク</t>
    </rPh>
    <rPh sb="138" eb="139">
      <t>タカ</t>
    </rPh>
    <rPh sb="147" eb="149">
      <t>キギョウ</t>
    </rPh>
    <rPh sb="149" eb="150">
      <t>サイ</t>
    </rPh>
    <rPh sb="150" eb="152">
      <t>ザンダカ</t>
    </rPh>
    <rPh sb="152" eb="153">
      <t>タイ</t>
    </rPh>
    <rPh sb="153" eb="155">
      <t>キュウスイ</t>
    </rPh>
    <rPh sb="155" eb="157">
      <t>シュウエキ</t>
    </rPh>
    <rPh sb="157" eb="159">
      <t>ヒリツ</t>
    </rPh>
    <rPh sb="161" eb="163">
      <t>カクチョウ</t>
    </rPh>
    <rPh sb="163" eb="165">
      <t>ジギョウ</t>
    </rPh>
    <rPh sb="166" eb="168">
      <t>キギョウ</t>
    </rPh>
    <rPh sb="168" eb="169">
      <t>サイ</t>
    </rPh>
    <rPh sb="169" eb="171">
      <t>ショウカン</t>
    </rPh>
    <rPh sb="172" eb="174">
      <t>ジュンジ</t>
    </rPh>
    <rPh sb="174" eb="176">
      <t>シュウリョウ</t>
    </rPh>
    <rPh sb="182" eb="184">
      <t>ゲンショウ</t>
    </rPh>
    <rPh sb="184" eb="186">
      <t>ケイコウ</t>
    </rPh>
    <rPh sb="190" eb="192">
      <t>トウシ</t>
    </rPh>
    <rPh sb="192" eb="194">
      <t>キボ</t>
    </rPh>
    <rPh sb="195" eb="197">
      <t>テキセツ</t>
    </rPh>
    <rPh sb="198" eb="199">
      <t>カンガ</t>
    </rPh>
    <rPh sb="203" eb="205">
      <t>ヒツヨウ</t>
    </rPh>
    <rPh sb="211" eb="213">
      <t>リョウキン</t>
    </rPh>
    <rPh sb="213" eb="215">
      <t>カイシュウ</t>
    </rPh>
    <rPh sb="215" eb="216">
      <t>リツ</t>
    </rPh>
    <rPh sb="218" eb="220">
      <t>キュウスイ</t>
    </rPh>
    <rPh sb="220" eb="222">
      <t>ゲンカ</t>
    </rPh>
    <rPh sb="231" eb="232">
      <t>ウエ</t>
    </rPh>
    <rPh sb="232" eb="234">
      <t>スイドウ</t>
    </rPh>
    <rPh sb="234" eb="236">
      <t>ジギョウ</t>
    </rPh>
    <rPh sb="236" eb="238">
      <t>キホン</t>
    </rPh>
    <rPh sb="238" eb="240">
      <t>ケイカク</t>
    </rPh>
    <rPh sb="240" eb="241">
      <t>ナド</t>
    </rPh>
    <rPh sb="241" eb="243">
      <t>サクセイ</t>
    </rPh>
    <rPh sb="243" eb="245">
      <t>ギョウム</t>
    </rPh>
    <rPh sb="249" eb="251">
      <t>キュウスイ</t>
    </rPh>
    <rPh sb="251" eb="253">
      <t>ゲンカ</t>
    </rPh>
    <rPh sb="258" eb="259">
      <t>エン</t>
    </rPh>
    <rPh sb="259" eb="261">
      <t>ゾウカ</t>
    </rPh>
    <rPh sb="264" eb="266">
      <t>リョウキン</t>
    </rPh>
    <rPh sb="266" eb="268">
      <t>カイシュウ</t>
    </rPh>
    <rPh sb="268" eb="269">
      <t>リツ</t>
    </rPh>
    <rPh sb="278" eb="280">
      <t>ゲンショウ</t>
    </rPh>
    <rPh sb="285" eb="287">
      <t>シセツ</t>
    </rPh>
    <rPh sb="287" eb="289">
      <t>リヨウ</t>
    </rPh>
    <rPh sb="289" eb="290">
      <t>リツ</t>
    </rPh>
    <rPh sb="292" eb="294">
      <t>ジンコウ</t>
    </rPh>
    <rPh sb="294" eb="296">
      <t>ゲンショウ</t>
    </rPh>
    <rPh sb="297" eb="298">
      <t>トモナ</t>
    </rPh>
    <rPh sb="299" eb="301">
      <t>ハイスイ</t>
    </rPh>
    <rPh sb="301" eb="302">
      <t>リョウ</t>
    </rPh>
    <rPh sb="303" eb="305">
      <t>ゲンショウ</t>
    </rPh>
    <rPh sb="308" eb="310">
      <t>ゲンショウ</t>
    </rPh>
    <rPh sb="310" eb="312">
      <t>ケイコウ</t>
    </rPh>
    <rPh sb="342" eb="344">
      <t>ヒリツ</t>
    </rPh>
    <rPh sb="345" eb="346">
      <t>ヒク</t>
    </rPh>
    <rPh sb="347" eb="349">
      <t>ヨウイン</t>
    </rPh>
    <rPh sb="360" eb="362">
      <t>エイキョウ</t>
    </rPh>
    <rPh sb="371" eb="372">
      <t>ヒ</t>
    </rPh>
    <rPh sb="373" eb="374">
      <t>ツヅ</t>
    </rPh>
    <rPh sb="375" eb="376">
      <t>カンガ</t>
    </rPh>
    <rPh sb="384" eb="386">
      <t>ケイジョウ</t>
    </rPh>
    <rPh sb="386" eb="388">
      <t>シュウシ</t>
    </rPh>
    <rPh sb="388" eb="390">
      <t>ヒリツ</t>
    </rPh>
    <rPh sb="391" eb="392">
      <t>オオム</t>
    </rPh>
    <rPh sb="393" eb="395">
      <t>リョウコウ</t>
    </rPh>
    <rPh sb="397" eb="399">
      <t>キュウスイ</t>
    </rPh>
    <rPh sb="399" eb="401">
      <t>ゲンカ</t>
    </rPh>
    <rPh sb="402" eb="404">
      <t>ルイジ</t>
    </rPh>
    <rPh sb="404" eb="406">
      <t>ダンタイ</t>
    </rPh>
    <rPh sb="406" eb="409">
      <t>ヘイキンチ</t>
    </rPh>
    <rPh sb="411" eb="413">
      <t>アンカ</t>
    </rPh>
    <rPh sb="417" eb="419">
      <t>ケイエイ</t>
    </rPh>
    <rPh sb="420" eb="422">
      <t>ケンゼン</t>
    </rPh>
    <rPh sb="434" eb="436">
      <t>ジンコウ</t>
    </rPh>
    <rPh sb="436" eb="438">
      <t>ゲンショウ</t>
    </rPh>
    <rPh sb="439" eb="440">
      <t>トモナ</t>
    </rPh>
    <rPh sb="441" eb="443">
      <t>キュウスイ</t>
    </rPh>
    <rPh sb="443" eb="445">
      <t>シュウエキ</t>
    </rPh>
    <rPh sb="446" eb="448">
      <t>ゲンショウ</t>
    </rPh>
    <rPh sb="448" eb="450">
      <t>ケイコウ</t>
    </rPh>
    <rPh sb="456" eb="458">
      <t>ショウライ</t>
    </rPh>
    <rPh sb="458" eb="459">
      <t>テキ</t>
    </rPh>
    <rPh sb="461" eb="463">
      <t>リョウキン</t>
    </rPh>
    <rPh sb="463" eb="465">
      <t>カイテイ</t>
    </rPh>
    <rPh sb="466" eb="467">
      <t>オコナ</t>
    </rPh>
    <rPh sb="471" eb="472">
      <t>エ</t>
    </rPh>
    <rPh sb="474" eb="476">
      <t>ジョウキョウ</t>
    </rPh>
    <rPh sb="484" eb="486">
      <t>シセツ</t>
    </rPh>
    <rPh sb="486" eb="489">
      <t>リヨウリツ</t>
    </rPh>
    <rPh sb="490" eb="491">
      <t>ヒク</t>
    </rPh>
    <rPh sb="493" eb="495">
      <t>シセツ</t>
    </rPh>
    <rPh sb="495" eb="497">
      <t>コウシン</t>
    </rPh>
    <rPh sb="498" eb="499">
      <t>サイ</t>
    </rPh>
    <rPh sb="510" eb="51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</si>
</sst>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1.6</c:v>
                </c:pt>
                <c:pt idx="1">
                  <c:v>0.79</c:v>
                </c:pt>
                <c:pt idx="2">
                  <c:v>0.53</c:v>
                </c:pt>
                <c:pt idx="3">
                  <c:v>0.53</c:v>
                </c:pt>
                <c:pt idx="4">
                  <c:v>0.53</c:v>
                </c:pt>
              </c:numCache>
            </c:numRef>
          </c:val>
          <c:extLst xmlns:c16r2="http://schemas.microsoft.com/office/drawing/2015/06/chart">
            <c:ext xmlns:c16="http://schemas.microsoft.com/office/drawing/2014/chart" uri="{C3380CC4-5D6E-409C-BE32-E72D297353CC}">
              <c16:uniqueId val="{00000000-DBAD-4E3B-A897-D6EFA3248CCB}"/>
            </c:ext>
          </c:extLst>
        </c:ser>
        <c:dLbls>
          <c:showLegendKey val="0"/>
          <c:showVal val="0"/>
          <c:showCatName val="0"/>
          <c:showSerName val="0"/>
          <c:showPercent val="0"/>
          <c:showBubbleSize val="0"/>
        </c:dLbls>
        <c:gapWidth val="150"/>
        <c:axId val="322158152"/>
        <c:axId val="323347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c:v>
                </c:pt>
                <c:pt idx="1">
                  <c:v>0.56000000000000005</c:v>
                </c:pt>
                <c:pt idx="2">
                  <c:v>0.61</c:v>
                </c:pt>
                <c:pt idx="3">
                  <c:v>0.51</c:v>
                </c:pt>
                <c:pt idx="4">
                  <c:v>0.57999999999999996</c:v>
                </c:pt>
              </c:numCache>
            </c:numRef>
          </c:val>
          <c:smooth val="0"/>
          <c:extLst xmlns:c16r2="http://schemas.microsoft.com/office/drawing/2015/06/chart">
            <c:ext xmlns:c16="http://schemas.microsoft.com/office/drawing/2014/chart" uri="{C3380CC4-5D6E-409C-BE32-E72D297353CC}">
              <c16:uniqueId val="{00000001-DBAD-4E3B-A897-D6EFA3248CCB}"/>
            </c:ext>
          </c:extLst>
        </c:ser>
        <c:dLbls>
          <c:showLegendKey val="0"/>
          <c:showVal val="0"/>
          <c:showCatName val="0"/>
          <c:showSerName val="0"/>
          <c:showPercent val="0"/>
          <c:showBubbleSize val="0"/>
        </c:dLbls>
        <c:marker val="1"/>
        <c:smooth val="0"/>
        <c:axId val="322158152"/>
        <c:axId val="323347976"/>
      </c:lineChart>
      <c:dateAx>
        <c:axId val="322158152"/>
        <c:scaling>
          <c:orientation val="minMax"/>
        </c:scaling>
        <c:delete val="1"/>
        <c:axPos val="b"/>
        <c:numFmt formatCode="ge" sourceLinked="1"/>
        <c:majorTickMark val="none"/>
        <c:minorTickMark val="none"/>
        <c:tickLblPos val="none"/>
        <c:crossAx val="323347976"/>
        <c:crosses val="autoZero"/>
        <c:auto val="1"/>
        <c:lblOffset val="100"/>
        <c:baseTimeUnit val="years"/>
      </c:dateAx>
      <c:valAx>
        <c:axId val="323347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2158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115.28</c:v>
                </c:pt>
                <c:pt idx="1">
                  <c:v>114.37</c:v>
                </c:pt>
                <c:pt idx="2">
                  <c:v>115.35</c:v>
                </c:pt>
                <c:pt idx="3">
                  <c:v>111.89</c:v>
                </c:pt>
                <c:pt idx="4">
                  <c:v>107.09</c:v>
                </c:pt>
              </c:numCache>
            </c:numRef>
          </c:val>
          <c:extLst xmlns:c16r2="http://schemas.microsoft.com/office/drawing/2015/06/chart">
            <c:ext xmlns:c16="http://schemas.microsoft.com/office/drawing/2014/chart" uri="{C3380CC4-5D6E-409C-BE32-E72D297353CC}">
              <c16:uniqueId val="{00000000-04AC-4F21-BF11-C2374DE7C523}"/>
            </c:ext>
          </c:extLst>
        </c:ser>
        <c:dLbls>
          <c:showLegendKey val="0"/>
          <c:showVal val="0"/>
          <c:showCatName val="0"/>
          <c:showSerName val="0"/>
          <c:showPercent val="0"/>
          <c:showBubbleSize val="0"/>
        </c:dLbls>
        <c:gapWidth val="150"/>
        <c:axId val="323346800"/>
        <c:axId val="323348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109.04</c:v>
                </c:pt>
                <c:pt idx="1">
                  <c:v>109.64</c:v>
                </c:pt>
                <c:pt idx="2">
                  <c:v>110.95</c:v>
                </c:pt>
                <c:pt idx="3">
                  <c:v>110.68</c:v>
                </c:pt>
                <c:pt idx="4">
                  <c:v>110.66</c:v>
                </c:pt>
              </c:numCache>
            </c:numRef>
          </c:val>
          <c:smooth val="0"/>
          <c:extLst xmlns:c16r2="http://schemas.microsoft.com/office/drawing/2015/06/chart">
            <c:ext xmlns:c16="http://schemas.microsoft.com/office/drawing/2014/chart" uri="{C3380CC4-5D6E-409C-BE32-E72D297353CC}">
              <c16:uniqueId val="{00000001-04AC-4F21-BF11-C2374DE7C523}"/>
            </c:ext>
          </c:extLst>
        </c:ser>
        <c:dLbls>
          <c:showLegendKey val="0"/>
          <c:showVal val="0"/>
          <c:showCatName val="0"/>
          <c:showSerName val="0"/>
          <c:showPercent val="0"/>
          <c:showBubbleSize val="0"/>
        </c:dLbls>
        <c:marker val="1"/>
        <c:smooth val="0"/>
        <c:axId val="323346800"/>
        <c:axId val="323348760"/>
      </c:lineChart>
      <c:dateAx>
        <c:axId val="323346800"/>
        <c:scaling>
          <c:orientation val="minMax"/>
        </c:scaling>
        <c:delete val="1"/>
        <c:axPos val="b"/>
        <c:numFmt formatCode="ge" sourceLinked="1"/>
        <c:majorTickMark val="none"/>
        <c:minorTickMark val="none"/>
        <c:tickLblPos val="none"/>
        <c:crossAx val="323348760"/>
        <c:crosses val="autoZero"/>
        <c:auto val="1"/>
        <c:lblOffset val="100"/>
        <c:baseTimeUnit val="years"/>
      </c:dateAx>
      <c:valAx>
        <c:axId val="3233487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23346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55.51</c:v>
                </c:pt>
                <c:pt idx="1">
                  <c:v>56.23</c:v>
                </c:pt>
                <c:pt idx="2">
                  <c:v>57.5</c:v>
                </c:pt>
                <c:pt idx="3">
                  <c:v>58.37</c:v>
                </c:pt>
                <c:pt idx="4">
                  <c:v>59.72</c:v>
                </c:pt>
              </c:numCache>
            </c:numRef>
          </c:val>
          <c:extLst xmlns:c16r2="http://schemas.microsoft.com/office/drawing/2015/06/chart">
            <c:ext xmlns:c16="http://schemas.microsoft.com/office/drawing/2014/chart" uri="{C3380CC4-5D6E-409C-BE32-E72D297353CC}">
              <c16:uniqueId val="{00000000-3238-4946-B6C8-D818692E0C49}"/>
            </c:ext>
          </c:extLst>
        </c:ser>
        <c:dLbls>
          <c:showLegendKey val="0"/>
          <c:showVal val="0"/>
          <c:showCatName val="0"/>
          <c:showSerName val="0"/>
          <c:showPercent val="0"/>
          <c:showBubbleSize val="0"/>
        </c:dLbls>
        <c:gapWidth val="150"/>
        <c:axId val="323343664"/>
        <c:axId val="323349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44.31</c:v>
                </c:pt>
                <c:pt idx="1">
                  <c:v>45.75</c:v>
                </c:pt>
                <c:pt idx="2">
                  <c:v>46.9</c:v>
                </c:pt>
                <c:pt idx="3">
                  <c:v>47.28</c:v>
                </c:pt>
                <c:pt idx="4">
                  <c:v>47.66</c:v>
                </c:pt>
              </c:numCache>
            </c:numRef>
          </c:val>
          <c:smooth val="0"/>
          <c:extLst xmlns:c16r2="http://schemas.microsoft.com/office/drawing/2015/06/chart">
            <c:ext xmlns:c16="http://schemas.microsoft.com/office/drawing/2014/chart" uri="{C3380CC4-5D6E-409C-BE32-E72D297353CC}">
              <c16:uniqueId val="{00000001-3238-4946-B6C8-D818692E0C49}"/>
            </c:ext>
          </c:extLst>
        </c:ser>
        <c:dLbls>
          <c:showLegendKey val="0"/>
          <c:showVal val="0"/>
          <c:showCatName val="0"/>
          <c:showSerName val="0"/>
          <c:showPercent val="0"/>
          <c:showBubbleSize val="0"/>
        </c:dLbls>
        <c:marker val="1"/>
        <c:smooth val="0"/>
        <c:axId val="323343664"/>
        <c:axId val="323349544"/>
      </c:lineChart>
      <c:dateAx>
        <c:axId val="323343664"/>
        <c:scaling>
          <c:orientation val="minMax"/>
        </c:scaling>
        <c:delete val="1"/>
        <c:axPos val="b"/>
        <c:numFmt formatCode="ge" sourceLinked="1"/>
        <c:majorTickMark val="none"/>
        <c:minorTickMark val="none"/>
        <c:tickLblPos val="none"/>
        <c:crossAx val="323349544"/>
        <c:crosses val="autoZero"/>
        <c:auto val="1"/>
        <c:lblOffset val="100"/>
        <c:baseTimeUnit val="years"/>
      </c:dateAx>
      <c:valAx>
        <c:axId val="323349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34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32.950000000000003</c:v>
                </c:pt>
                <c:pt idx="1">
                  <c:v>32.31</c:v>
                </c:pt>
                <c:pt idx="2">
                  <c:v>33.71</c:v>
                </c:pt>
                <c:pt idx="3">
                  <c:v>35.42</c:v>
                </c:pt>
                <c:pt idx="4">
                  <c:v>37.58</c:v>
                </c:pt>
              </c:numCache>
            </c:numRef>
          </c:val>
          <c:extLst xmlns:c16r2="http://schemas.microsoft.com/office/drawing/2015/06/chart">
            <c:ext xmlns:c16="http://schemas.microsoft.com/office/drawing/2014/chart" uri="{C3380CC4-5D6E-409C-BE32-E72D297353CC}">
              <c16:uniqueId val="{00000000-C7EE-4C5B-9B65-8274B4EDD6C8}"/>
            </c:ext>
          </c:extLst>
        </c:ser>
        <c:dLbls>
          <c:showLegendKey val="0"/>
          <c:showVal val="0"/>
          <c:showCatName val="0"/>
          <c:showSerName val="0"/>
          <c:showPercent val="0"/>
          <c:showBubbleSize val="0"/>
        </c:dLbls>
        <c:gapWidth val="150"/>
        <c:axId val="323345624"/>
        <c:axId val="323350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10.09</c:v>
                </c:pt>
                <c:pt idx="1">
                  <c:v>10.54</c:v>
                </c:pt>
                <c:pt idx="2">
                  <c:v>12.03</c:v>
                </c:pt>
                <c:pt idx="3">
                  <c:v>12.19</c:v>
                </c:pt>
                <c:pt idx="4">
                  <c:v>15.1</c:v>
                </c:pt>
              </c:numCache>
            </c:numRef>
          </c:val>
          <c:smooth val="0"/>
          <c:extLst xmlns:c16r2="http://schemas.microsoft.com/office/drawing/2015/06/chart">
            <c:ext xmlns:c16="http://schemas.microsoft.com/office/drawing/2014/chart" uri="{C3380CC4-5D6E-409C-BE32-E72D297353CC}">
              <c16:uniqueId val="{00000001-C7EE-4C5B-9B65-8274B4EDD6C8}"/>
            </c:ext>
          </c:extLst>
        </c:ser>
        <c:dLbls>
          <c:showLegendKey val="0"/>
          <c:showVal val="0"/>
          <c:showCatName val="0"/>
          <c:showSerName val="0"/>
          <c:showPercent val="0"/>
          <c:showBubbleSize val="0"/>
        </c:dLbls>
        <c:marker val="1"/>
        <c:smooth val="0"/>
        <c:axId val="323345624"/>
        <c:axId val="323350328"/>
      </c:lineChart>
      <c:dateAx>
        <c:axId val="323345624"/>
        <c:scaling>
          <c:orientation val="minMax"/>
        </c:scaling>
        <c:delete val="1"/>
        <c:axPos val="b"/>
        <c:numFmt formatCode="ge" sourceLinked="1"/>
        <c:majorTickMark val="none"/>
        <c:minorTickMark val="none"/>
        <c:tickLblPos val="none"/>
        <c:crossAx val="323350328"/>
        <c:crosses val="autoZero"/>
        <c:auto val="1"/>
        <c:lblOffset val="100"/>
        <c:baseTimeUnit val="years"/>
      </c:dateAx>
      <c:valAx>
        <c:axId val="323350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345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E47-46A8-99A8-0C04A3C2A145}"/>
            </c:ext>
          </c:extLst>
        </c:ser>
        <c:dLbls>
          <c:showLegendKey val="0"/>
          <c:showVal val="0"/>
          <c:showCatName val="0"/>
          <c:showSerName val="0"/>
          <c:showPercent val="0"/>
          <c:showBubbleSize val="0"/>
        </c:dLbls>
        <c:gapWidth val="150"/>
        <c:axId val="323350720"/>
        <c:axId val="32358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3.77</c:v>
                </c:pt>
                <c:pt idx="1">
                  <c:v>3.62</c:v>
                </c:pt>
                <c:pt idx="2">
                  <c:v>3.91</c:v>
                </c:pt>
                <c:pt idx="3">
                  <c:v>3.56</c:v>
                </c:pt>
                <c:pt idx="4">
                  <c:v>2.74</c:v>
                </c:pt>
              </c:numCache>
            </c:numRef>
          </c:val>
          <c:smooth val="0"/>
          <c:extLst xmlns:c16r2="http://schemas.microsoft.com/office/drawing/2015/06/chart">
            <c:ext xmlns:c16="http://schemas.microsoft.com/office/drawing/2014/chart" uri="{C3380CC4-5D6E-409C-BE32-E72D297353CC}">
              <c16:uniqueId val="{00000001-BE47-46A8-99A8-0C04A3C2A145}"/>
            </c:ext>
          </c:extLst>
        </c:ser>
        <c:dLbls>
          <c:showLegendKey val="0"/>
          <c:showVal val="0"/>
          <c:showCatName val="0"/>
          <c:showSerName val="0"/>
          <c:showPercent val="0"/>
          <c:showBubbleSize val="0"/>
        </c:dLbls>
        <c:marker val="1"/>
        <c:smooth val="0"/>
        <c:axId val="323350720"/>
        <c:axId val="323583824"/>
      </c:lineChart>
      <c:dateAx>
        <c:axId val="323350720"/>
        <c:scaling>
          <c:orientation val="minMax"/>
        </c:scaling>
        <c:delete val="1"/>
        <c:axPos val="b"/>
        <c:numFmt formatCode="ge" sourceLinked="1"/>
        <c:majorTickMark val="none"/>
        <c:minorTickMark val="none"/>
        <c:tickLblPos val="none"/>
        <c:crossAx val="323583824"/>
        <c:crosses val="autoZero"/>
        <c:auto val="1"/>
        <c:lblOffset val="100"/>
        <c:baseTimeUnit val="years"/>
      </c:dateAx>
      <c:valAx>
        <c:axId val="3235838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23350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302.11</c:v>
                </c:pt>
                <c:pt idx="1">
                  <c:v>321.2</c:v>
                </c:pt>
                <c:pt idx="2">
                  <c:v>325.52</c:v>
                </c:pt>
                <c:pt idx="3">
                  <c:v>374.86</c:v>
                </c:pt>
                <c:pt idx="4">
                  <c:v>362.32</c:v>
                </c:pt>
              </c:numCache>
            </c:numRef>
          </c:val>
          <c:extLst xmlns:c16r2="http://schemas.microsoft.com/office/drawing/2015/06/chart">
            <c:ext xmlns:c16="http://schemas.microsoft.com/office/drawing/2014/chart" uri="{C3380CC4-5D6E-409C-BE32-E72D297353CC}">
              <c16:uniqueId val="{00000000-F4A3-4932-820A-1A147A92DE89}"/>
            </c:ext>
          </c:extLst>
        </c:ser>
        <c:dLbls>
          <c:showLegendKey val="0"/>
          <c:showVal val="0"/>
          <c:showCatName val="0"/>
          <c:showSerName val="0"/>
          <c:showPercent val="0"/>
          <c:showBubbleSize val="0"/>
        </c:dLbls>
        <c:gapWidth val="150"/>
        <c:axId val="323580688"/>
        <c:axId val="323584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382.09</c:v>
                </c:pt>
                <c:pt idx="1">
                  <c:v>371.31</c:v>
                </c:pt>
                <c:pt idx="2">
                  <c:v>377.63</c:v>
                </c:pt>
                <c:pt idx="3">
                  <c:v>357.34</c:v>
                </c:pt>
                <c:pt idx="4">
                  <c:v>366.03</c:v>
                </c:pt>
              </c:numCache>
            </c:numRef>
          </c:val>
          <c:smooth val="0"/>
          <c:extLst xmlns:c16r2="http://schemas.microsoft.com/office/drawing/2015/06/chart">
            <c:ext xmlns:c16="http://schemas.microsoft.com/office/drawing/2014/chart" uri="{C3380CC4-5D6E-409C-BE32-E72D297353CC}">
              <c16:uniqueId val="{00000001-F4A3-4932-820A-1A147A92DE89}"/>
            </c:ext>
          </c:extLst>
        </c:ser>
        <c:dLbls>
          <c:showLegendKey val="0"/>
          <c:showVal val="0"/>
          <c:showCatName val="0"/>
          <c:showSerName val="0"/>
          <c:showPercent val="0"/>
          <c:showBubbleSize val="0"/>
        </c:dLbls>
        <c:marker val="1"/>
        <c:smooth val="0"/>
        <c:axId val="323580688"/>
        <c:axId val="323584216"/>
      </c:lineChart>
      <c:dateAx>
        <c:axId val="323580688"/>
        <c:scaling>
          <c:orientation val="minMax"/>
        </c:scaling>
        <c:delete val="1"/>
        <c:axPos val="b"/>
        <c:numFmt formatCode="ge" sourceLinked="1"/>
        <c:majorTickMark val="none"/>
        <c:minorTickMark val="none"/>
        <c:tickLblPos val="none"/>
        <c:crossAx val="323584216"/>
        <c:crosses val="autoZero"/>
        <c:auto val="1"/>
        <c:lblOffset val="100"/>
        <c:baseTimeUnit val="years"/>
      </c:dateAx>
      <c:valAx>
        <c:axId val="3235842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23580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368.19</c:v>
                </c:pt>
                <c:pt idx="1">
                  <c:v>351.13</c:v>
                </c:pt>
                <c:pt idx="2">
                  <c:v>340.53</c:v>
                </c:pt>
                <c:pt idx="3">
                  <c:v>326.42</c:v>
                </c:pt>
                <c:pt idx="4">
                  <c:v>318.37</c:v>
                </c:pt>
              </c:numCache>
            </c:numRef>
          </c:val>
          <c:extLst xmlns:c16r2="http://schemas.microsoft.com/office/drawing/2015/06/chart">
            <c:ext xmlns:c16="http://schemas.microsoft.com/office/drawing/2014/chart" uri="{C3380CC4-5D6E-409C-BE32-E72D297353CC}">
              <c16:uniqueId val="{00000000-B259-4D83-9B63-9E55D2C098CC}"/>
            </c:ext>
          </c:extLst>
        </c:ser>
        <c:dLbls>
          <c:showLegendKey val="0"/>
          <c:showVal val="0"/>
          <c:showCatName val="0"/>
          <c:showSerName val="0"/>
          <c:showPercent val="0"/>
          <c:showBubbleSize val="0"/>
        </c:dLbls>
        <c:gapWidth val="150"/>
        <c:axId val="323581080"/>
        <c:axId val="323585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385.06</c:v>
                </c:pt>
                <c:pt idx="1">
                  <c:v>373.09</c:v>
                </c:pt>
                <c:pt idx="2">
                  <c:v>364.71</c:v>
                </c:pt>
                <c:pt idx="3">
                  <c:v>373.69</c:v>
                </c:pt>
                <c:pt idx="4">
                  <c:v>370.12</c:v>
                </c:pt>
              </c:numCache>
            </c:numRef>
          </c:val>
          <c:smooth val="0"/>
          <c:extLst xmlns:c16r2="http://schemas.microsoft.com/office/drawing/2015/06/chart">
            <c:ext xmlns:c16="http://schemas.microsoft.com/office/drawing/2014/chart" uri="{C3380CC4-5D6E-409C-BE32-E72D297353CC}">
              <c16:uniqueId val="{00000001-B259-4D83-9B63-9E55D2C098CC}"/>
            </c:ext>
          </c:extLst>
        </c:ser>
        <c:dLbls>
          <c:showLegendKey val="0"/>
          <c:showVal val="0"/>
          <c:showCatName val="0"/>
          <c:showSerName val="0"/>
          <c:showPercent val="0"/>
          <c:showBubbleSize val="0"/>
        </c:dLbls>
        <c:marker val="1"/>
        <c:smooth val="0"/>
        <c:axId val="323581080"/>
        <c:axId val="323585000"/>
      </c:lineChart>
      <c:dateAx>
        <c:axId val="323581080"/>
        <c:scaling>
          <c:orientation val="minMax"/>
        </c:scaling>
        <c:delete val="1"/>
        <c:axPos val="b"/>
        <c:numFmt formatCode="ge" sourceLinked="1"/>
        <c:majorTickMark val="none"/>
        <c:minorTickMark val="none"/>
        <c:tickLblPos val="none"/>
        <c:crossAx val="323585000"/>
        <c:crosses val="autoZero"/>
        <c:auto val="1"/>
        <c:lblOffset val="100"/>
        <c:baseTimeUnit val="years"/>
      </c:dateAx>
      <c:valAx>
        <c:axId val="3235850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23581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102.38</c:v>
                </c:pt>
                <c:pt idx="1">
                  <c:v>101.32</c:v>
                </c:pt>
                <c:pt idx="2">
                  <c:v>100.63</c:v>
                </c:pt>
                <c:pt idx="3">
                  <c:v>96.25</c:v>
                </c:pt>
                <c:pt idx="4">
                  <c:v>93.57</c:v>
                </c:pt>
              </c:numCache>
            </c:numRef>
          </c:val>
          <c:extLst xmlns:c16r2="http://schemas.microsoft.com/office/drawing/2015/06/chart">
            <c:ext xmlns:c16="http://schemas.microsoft.com/office/drawing/2014/chart" uri="{C3380CC4-5D6E-409C-BE32-E72D297353CC}">
              <c16:uniqueId val="{00000000-5E3A-480D-9F21-3876D82F9F86}"/>
            </c:ext>
          </c:extLst>
        </c:ser>
        <c:dLbls>
          <c:showLegendKey val="0"/>
          <c:showVal val="0"/>
          <c:showCatName val="0"/>
          <c:showSerName val="0"/>
          <c:showPercent val="0"/>
          <c:showBubbleSize val="0"/>
        </c:dLbls>
        <c:gapWidth val="150"/>
        <c:axId val="323577944"/>
        <c:axId val="323581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99.07</c:v>
                </c:pt>
                <c:pt idx="1">
                  <c:v>99.99</c:v>
                </c:pt>
                <c:pt idx="2">
                  <c:v>100.65</c:v>
                </c:pt>
                <c:pt idx="3">
                  <c:v>99.87</c:v>
                </c:pt>
                <c:pt idx="4">
                  <c:v>100.42</c:v>
                </c:pt>
              </c:numCache>
            </c:numRef>
          </c:val>
          <c:smooth val="0"/>
          <c:extLst xmlns:c16r2="http://schemas.microsoft.com/office/drawing/2015/06/chart">
            <c:ext xmlns:c16="http://schemas.microsoft.com/office/drawing/2014/chart" uri="{C3380CC4-5D6E-409C-BE32-E72D297353CC}">
              <c16:uniqueId val="{00000001-5E3A-480D-9F21-3876D82F9F86}"/>
            </c:ext>
          </c:extLst>
        </c:ser>
        <c:dLbls>
          <c:showLegendKey val="0"/>
          <c:showVal val="0"/>
          <c:showCatName val="0"/>
          <c:showSerName val="0"/>
          <c:showPercent val="0"/>
          <c:showBubbleSize val="0"/>
        </c:dLbls>
        <c:marker val="1"/>
        <c:smooth val="0"/>
        <c:axId val="323577944"/>
        <c:axId val="323581472"/>
      </c:lineChart>
      <c:dateAx>
        <c:axId val="323577944"/>
        <c:scaling>
          <c:orientation val="minMax"/>
        </c:scaling>
        <c:delete val="1"/>
        <c:axPos val="b"/>
        <c:numFmt formatCode="ge" sourceLinked="1"/>
        <c:majorTickMark val="none"/>
        <c:minorTickMark val="none"/>
        <c:tickLblPos val="none"/>
        <c:crossAx val="323581472"/>
        <c:crosses val="autoZero"/>
        <c:auto val="1"/>
        <c:lblOffset val="100"/>
        <c:baseTimeUnit val="years"/>
      </c:dateAx>
      <c:valAx>
        <c:axId val="323581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577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129.99</c:v>
                </c:pt>
                <c:pt idx="1">
                  <c:v>131.52000000000001</c:v>
                </c:pt>
                <c:pt idx="2">
                  <c:v>132.94</c:v>
                </c:pt>
                <c:pt idx="3">
                  <c:v>138.72999999999999</c:v>
                </c:pt>
                <c:pt idx="4">
                  <c:v>142.57</c:v>
                </c:pt>
              </c:numCache>
            </c:numRef>
          </c:val>
          <c:extLst xmlns:c16r2="http://schemas.microsoft.com/office/drawing/2015/06/chart">
            <c:ext xmlns:c16="http://schemas.microsoft.com/office/drawing/2014/chart" uri="{C3380CC4-5D6E-409C-BE32-E72D297353CC}">
              <c16:uniqueId val="{00000000-EB48-49BC-A115-983C4A3FF2EC}"/>
            </c:ext>
          </c:extLst>
        </c:ser>
        <c:dLbls>
          <c:showLegendKey val="0"/>
          <c:showVal val="0"/>
          <c:showCatName val="0"/>
          <c:showSerName val="0"/>
          <c:showPercent val="0"/>
          <c:showBubbleSize val="0"/>
        </c:dLbls>
        <c:gapWidth val="150"/>
        <c:axId val="323581864"/>
        <c:axId val="323583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173.03</c:v>
                </c:pt>
                <c:pt idx="1">
                  <c:v>171.15</c:v>
                </c:pt>
                <c:pt idx="2">
                  <c:v>170.19</c:v>
                </c:pt>
                <c:pt idx="3">
                  <c:v>171.81</c:v>
                </c:pt>
                <c:pt idx="4">
                  <c:v>171.67</c:v>
                </c:pt>
              </c:numCache>
            </c:numRef>
          </c:val>
          <c:smooth val="0"/>
          <c:extLst xmlns:c16r2="http://schemas.microsoft.com/office/drawing/2015/06/chart">
            <c:ext xmlns:c16="http://schemas.microsoft.com/office/drawing/2014/chart" uri="{C3380CC4-5D6E-409C-BE32-E72D297353CC}">
              <c16:uniqueId val="{00000001-EB48-49BC-A115-983C4A3FF2EC}"/>
            </c:ext>
          </c:extLst>
        </c:ser>
        <c:dLbls>
          <c:showLegendKey val="0"/>
          <c:showVal val="0"/>
          <c:showCatName val="0"/>
          <c:showSerName val="0"/>
          <c:showPercent val="0"/>
          <c:showBubbleSize val="0"/>
        </c:dLbls>
        <c:marker val="1"/>
        <c:smooth val="0"/>
        <c:axId val="323581864"/>
        <c:axId val="323583040"/>
      </c:lineChart>
      <c:dateAx>
        <c:axId val="323581864"/>
        <c:scaling>
          <c:orientation val="minMax"/>
        </c:scaling>
        <c:delete val="1"/>
        <c:axPos val="b"/>
        <c:numFmt formatCode="ge" sourceLinked="1"/>
        <c:majorTickMark val="none"/>
        <c:minorTickMark val="none"/>
        <c:tickLblPos val="none"/>
        <c:crossAx val="323583040"/>
        <c:crosses val="autoZero"/>
        <c:auto val="1"/>
        <c:lblOffset val="100"/>
        <c:baseTimeUnit val="years"/>
      </c:dateAx>
      <c:valAx>
        <c:axId val="323583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581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52.46</c:v>
                </c:pt>
                <c:pt idx="1">
                  <c:v>51.2</c:v>
                </c:pt>
                <c:pt idx="2">
                  <c:v>53.15</c:v>
                </c:pt>
                <c:pt idx="3">
                  <c:v>53.31</c:v>
                </c:pt>
                <c:pt idx="4">
                  <c:v>51.87</c:v>
                </c:pt>
              </c:numCache>
            </c:numRef>
          </c:val>
          <c:extLst xmlns:c16r2="http://schemas.microsoft.com/office/drawing/2015/06/chart">
            <c:ext xmlns:c16="http://schemas.microsoft.com/office/drawing/2014/chart" uri="{C3380CC4-5D6E-409C-BE32-E72D297353CC}">
              <c16:uniqueId val="{00000000-80B0-4894-91D2-17C99B7D8C01}"/>
            </c:ext>
          </c:extLst>
        </c:ser>
        <c:dLbls>
          <c:showLegendKey val="0"/>
          <c:showVal val="0"/>
          <c:showCatName val="0"/>
          <c:showSerName val="0"/>
          <c:showPercent val="0"/>
          <c:showBubbleSize val="0"/>
        </c:dLbls>
        <c:gapWidth val="150"/>
        <c:axId val="323582648"/>
        <c:axId val="323343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58.58</c:v>
                </c:pt>
                <c:pt idx="1">
                  <c:v>58.53</c:v>
                </c:pt>
                <c:pt idx="2">
                  <c:v>59.01</c:v>
                </c:pt>
                <c:pt idx="3">
                  <c:v>60.03</c:v>
                </c:pt>
                <c:pt idx="4">
                  <c:v>59.74</c:v>
                </c:pt>
              </c:numCache>
            </c:numRef>
          </c:val>
          <c:smooth val="0"/>
          <c:extLst xmlns:c16r2="http://schemas.microsoft.com/office/drawing/2015/06/chart">
            <c:ext xmlns:c16="http://schemas.microsoft.com/office/drawing/2014/chart" uri="{C3380CC4-5D6E-409C-BE32-E72D297353CC}">
              <c16:uniqueId val="{00000001-80B0-4894-91D2-17C99B7D8C01}"/>
            </c:ext>
          </c:extLst>
        </c:ser>
        <c:dLbls>
          <c:showLegendKey val="0"/>
          <c:showVal val="0"/>
          <c:showCatName val="0"/>
          <c:showSerName val="0"/>
          <c:showPercent val="0"/>
          <c:showBubbleSize val="0"/>
        </c:dLbls>
        <c:marker val="1"/>
        <c:smooth val="0"/>
        <c:axId val="323582648"/>
        <c:axId val="323343272"/>
      </c:lineChart>
      <c:dateAx>
        <c:axId val="323582648"/>
        <c:scaling>
          <c:orientation val="minMax"/>
        </c:scaling>
        <c:delete val="1"/>
        <c:axPos val="b"/>
        <c:numFmt formatCode="ge" sourceLinked="1"/>
        <c:majorTickMark val="none"/>
        <c:minorTickMark val="none"/>
        <c:tickLblPos val="none"/>
        <c:crossAx val="323343272"/>
        <c:crosses val="autoZero"/>
        <c:auto val="1"/>
        <c:lblOffset val="100"/>
        <c:baseTimeUnit val="years"/>
      </c:dateAx>
      <c:valAx>
        <c:axId val="323343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582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84.46</c:v>
                </c:pt>
                <c:pt idx="1">
                  <c:v>86.96</c:v>
                </c:pt>
                <c:pt idx="2">
                  <c:v>82.96</c:v>
                </c:pt>
                <c:pt idx="3">
                  <c:v>83.05</c:v>
                </c:pt>
                <c:pt idx="4">
                  <c:v>83.31</c:v>
                </c:pt>
              </c:numCache>
            </c:numRef>
          </c:val>
          <c:extLst xmlns:c16r2="http://schemas.microsoft.com/office/drawing/2015/06/chart">
            <c:ext xmlns:c16="http://schemas.microsoft.com/office/drawing/2014/chart" uri="{C3380CC4-5D6E-409C-BE32-E72D297353CC}">
              <c16:uniqueId val="{00000000-0412-4320-898E-B61F5A8B20EB}"/>
            </c:ext>
          </c:extLst>
        </c:ser>
        <c:dLbls>
          <c:showLegendKey val="0"/>
          <c:showVal val="0"/>
          <c:showCatName val="0"/>
          <c:showSerName val="0"/>
          <c:showPercent val="0"/>
          <c:showBubbleSize val="0"/>
        </c:dLbls>
        <c:gapWidth val="150"/>
        <c:axId val="323344840"/>
        <c:axId val="324048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85.23</c:v>
                </c:pt>
                <c:pt idx="1">
                  <c:v>85.26</c:v>
                </c:pt>
                <c:pt idx="2">
                  <c:v>85.37</c:v>
                </c:pt>
                <c:pt idx="3">
                  <c:v>84.81</c:v>
                </c:pt>
                <c:pt idx="4">
                  <c:v>84.8</c:v>
                </c:pt>
              </c:numCache>
            </c:numRef>
          </c:val>
          <c:smooth val="0"/>
          <c:extLst xmlns:c16r2="http://schemas.microsoft.com/office/drawing/2015/06/chart">
            <c:ext xmlns:c16="http://schemas.microsoft.com/office/drawing/2014/chart" uri="{C3380CC4-5D6E-409C-BE32-E72D297353CC}">
              <c16:uniqueId val="{00000001-0412-4320-898E-B61F5A8B20EB}"/>
            </c:ext>
          </c:extLst>
        </c:ser>
        <c:dLbls>
          <c:showLegendKey val="0"/>
          <c:showVal val="0"/>
          <c:showCatName val="0"/>
          <c:showSerName val="0"/>
          <c:showPercent val="0"/>
          <c:showBubbleSize val="0"/>
        </c:dLbls>
        <c:marker val="1"/>
        <c:smooth val="0"/>
        <c:axId val="323344840"/>
        <c:axId val="324048952"/>
      </c:lineChart>
      <c:dateAx>
        <c:axId val="323344840"/>
        <c:scaling>
          <c:orientation val="minMax"/>
        </c:scaling>
        <c:delete val="1"/>
        <c:axPos val="b"/>
        <c:numFmt formatCode="ge" sourceLinked="1"/>
        <c:majorTickMark val="none"/>
        <c:minorTickMark val="none"/>
        <c:tickLblPos val="none"/>
        <c:crossAx val="324048952"/>
        <c:crosses val="autoZero"/>
        <c:auto val="1"/>
        <c:lblOffset val="100"/>
        <c:baseTimeUnit val="years"/>
      </c:dateAx>
      <c:valAx>
        <c:axId val="324048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344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90" zoomScaleNormal="90" workbookViewId="0">
      <selection activeCell="E12" sqref="E1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6" t="s">
        <v>0</v>
      </c>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row>
    <row r="3" spans="1:78" ht="9.75" customHeight="1" x14ac:dyDescent="0.15">
      <c r="A3" s="2"/>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row>
    <row r="4" spans="1:78" ht="9.75" customHeight="1" x14ac:dyDescent="0.15">
      <c r="A4" s="2"/>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7" t="str">
        <f>データ!H6</f>
        <v>鳥取県　倉吉市</v>
      </c>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8"/>
      <c r="AE6" s="88"/>
      <c r="AF6" s="88"/>
      <c r="AG6" s="88"/>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8" t="s">
        <v>1</v>
      </c>
      <c r="C7" s="79"/>
      <c r="D7" s="79"/>
      <c r="E7" s="79"/>
      <c r="F7" s="79"/>
      <c r="G7" s="79"/>
      <c r="H7" s="79"/>
      <c r="I7" s="78" t="s">
        <v>2</v>
      </c>
      <c r="J7" s="79"/>
      <c r="K7" s="79"/>
      <c r="L7" s="79"/>
      <c r="M7" s="79"/>
      <c r="N7" s="79"/>
      <c r="O7" s="80"/>
      <c r="P7" s="81" t="s">
        <v>3</v>
      </c>
      <c r="Q7" s="81"/>
      <c r="R7" s="81"/>
      <c r="S7" s="81"/>
      <c r="T7" s="81"/>
      <c r="U7" s="81"/>
      <c r="V7" s="81"/>
      <c r="W7" s="81" t="s">
        <v>4</v>
      </c>
      <c r="X7" s="81"/>
      <c r="Y7" s="81"/>
      <c r="Z7" s="81"/>
      <c r="AA7" s="81"/>
      <c r="AB7" s="81"/>
      <c r="AC7" s="81"/>
      <c r="AD7" s="81" t="s">
        <v>5</v>
      </c>
      <c r="AE7" s="81"/>
      <c r="AF7" s="81"/>
      <c r="AG7" s="81"/>
      <c r="AH7" s="81"/>
      <c r="AI7" s="81"/>
      <c r="AJ7" s="81"/>
      <c r="AK7" s="4"/>
      <c r="AL7" s="81" t="s">
        <v>6</v>
      </c>
      <c r="AM7" s="81"/>
      <c r="AN7" s="81"/>
      <c r="AO7" s="81"/>
      <c r="AP7" s="81"/>
      <c r="AQ7" s="81"/>
      <c r="AR7" s="81"/>
      <c r="AS7" s="81"/>
      <c r="AT7" s="78" t="s">
        <v>7</v>
      </c>
      <c r="AU7" s="79"/>
      <c r="AV7" s="79"/>
      <c r="AW7" s="79"/>
      <c r="AX7" s="79"/>
      <c r="AY7" s="79"/>
      <c r="AZ7" s="79"/>
      <c r="BA7" s="79"/>
      <c r="BB7" s="81" t="s">
        <v>8</v>
      </c>
      <c r="BC7" s="81"/>
      <c r="BD7" s="81"/>
      <c r="BE7" s="81"/>
      <c r="BF7" s="81"/>
      <c r="BG7" s="81"/>
      <c r="BH7" s="81"/>
      <c r="BI7" s="81"/>
      <c r="BJ7" s="3"/>
      <c r="BK7" s="3"/>
      <c r="BL7" s="5" t="s">
        <v>9</v>
      </c>
      <c r="BM7" s="6"/>
      <c r="BN7" s="6"/>
      <c r="BO7" s="6"/>
      <c r="BP7" s="6"/>
      <c r="BQ7" s="6"/>
      <c r="BR7" s="6"/>
      <c r="BS7" s="6"/>
      <c r="BT7" s="6"/>
      <c r="BU7" s="6"/>
      <c r="BV7" s="6"/>
      <c r="BW7" s="6"/>
      <c r="BX7" s="6"/>
      <c r="BY7" s="7"/>
    </row>
    <row r="8" spans="1:78" ht="18.75" customHeight="1" x14ac:dyDescent="0.15">
      <c r="A8" s="2"/>
      <c r="B8" s="82" t="str">
        <f>データ!$I$6</f>
        <v>法適用</v>
      </c>
      <c r="C8" s="83"/>
      <c r="D8" s="83"/>
      <c r="E8" s="83"/>
      <c r="F8" s="83"/>
      <c r="G8" s="83"/>
      <c r="H8" s="83"/>
      <c r="I8" s="82" t="str">
        <f>データ!$J$6</f>
        <v>水道事業</v>
      </c>
      <c r="J8" s="83"/>
      <c r="K8" s="83"/>
      <c r="L8" s="83"/>
      <c r="M8" s="83"/>
      <c r="N8" s="83"/>
      <c r="O8" s="84"/>
      <c r="P8" s="85" t="str">
        <f>データ!$K$6</f>
        <v>末端給水事業</v>
      </c>
      <c r="Q8" s="85"/>
      <c r="R8" s="85"/>
      <c r="S8" s="85"/>
      <c r="T8" s="85"/>
      <c r="U8" s="85"/>
      <c r="V8" s="85"/>
      <c r="W8" s="85" t="str">
        <f>データ!$L$6</f>
        <v>A5</v>
      </c>
      <c r="X8" s="85"/>
      <c r="Y8" s="85"/>
      <c r="Z8" s="85"/>
      <c r="AA8" s="85"/>
      <c r="AB8" s="85"/>
      <c r="AC8" s="85"/>
      <c r="AD8" s="85" t="str">
        <f>データ!$M$6</f>
        <v>非設置</v>
      </c>
      <c r="AE8" s="85"/>
      <c r="AF8" s="85"/>
      <c r="AG8" s="85"/>
      <c r="AH8" s="85"/>
      <c r="AI8" s="85"/>
      <c r="AJ8" s="85"/>
      <c r="AK8" s="4"/>
      <c r="AL8" s="73">
        <f>データ!$R$6</f>
        <v>47257</v>
      </c>
      <c r="AM8" s="73"/>
      <c r="AN8" s="73"/>
      <c r="AO8" s="73"/>
      <c r="AP8" s="73"/>
      <c r="AQ8" s="73"/>
      <c r="AR8" s="73"/>
      <c r="AS8" s="73"/>
      <c r="AT8" s="69">
        <f>データ!$S$6</f>
        <v>272.06</v>
      </c>
      <c r="AU8" s="70"/>
      <c r="AV8" s="70"/>
      <c r="AW8" s="70"/>
      <c r="AX8" s="70"/>
      <c r="AY8" s="70"/>
      <c r="AZ8" s="70"/>
      <c r="BA8" s="70"/>
      <c r="BB8" s="72">
        <f>データ!$T$6</f>
        <v>173.7</v>
      </c>
      <c r="BC8" s="72"/>
      <c r="BD8" s="72"/>
      <c r="BE8" s="72"/>
      <c r="BF8" s="72"/>
      <c r="BG8" s="72"/>
      <c r="BH8" s="72"/>
      <c r="BI8" s="72"/>
      <c r="BJ8" s="3"/>
      <c r="BK8" s="3"/>
      <c r="BL8" s="76" t="s">
        <v>10</v>
      </c>
      <c r="BM8" s="77"/>
      <c r="BN8" s="8" t="s">
        <v>11</v>
      </c>
      <c r="BO8" s="9"/>
      <c r="BP8" s="9"/>
      <c r="BQ8" s="9"/>
      <c r="BR8" s="9"/>
      <c r="BS8" s="9"/>
      <c r="BT8" s="9"/>
      <c r="BU8" s="9"/>
      <c r="BV8" s="9"/>
      <c r="BW8" s="9"/>
      <c r="BX8" s="9"/>
      <c r="BY8" s="10"/>
    </row>
    <row r="9" spans="1:78" ht="18.75" customHeight="1" x14ac:dyDescent="0.15">
      <c r="A9" s="2"/>
      <c r="B9" s="78" t="s">
        <v>12</v>
      </c>
      <c r="C9" s="79"/>
      <c r="D9" s="79"/>
      <c r="E9" s="79"/>
      <c r="F9" s="79"/>
      <c r="G9" s="79"/>
      <c r="H9" s="79"/>
      <c r="I9" s="78" t="s">
        <v>13</v>
      </c>
      <c r="J9" s="79"/>
      <c r="K9" s="79"/>
      <c r="L9" s="79"/>
      <c r="M9" s="79"/>
      <c r="N9" s="79"/>
      <c r="O9" s="80"/>
      <c r="P9" s="81" t="s">
        <v>14</v>
      </c>
      <c r="Q9" s="81"/>
      <c r="R9" s="81"/>
      <c r="S9" s="81"/>
      <c r="T9" s="81"/>
      <c r="U9" s="81"/>
      <c r="V9" s="81"/>
      <c r="W9" s="81" t="s">
        <v>15</v>
      </c>
      <c r="X9" s="81"/>
      <c r="Y9" s="81"/>
      <c r="Z9" s="81"/>
      <c r="AA9" s="81"/>
      <c r="AB9" s="81"/>
      <c r="AC9" s="81"/>
      <c r="AD9" s="2"/>
      <c r="AE9" s="2"/>
      <c r="AF9" s="2"/>
      <c r="AG9" s="2"/>
      <c r="AH9" s="4"/>
      <c r="AI9" s="4"/>
      <c r="AJ9" s="4"/>
      <c r="AK9" s="4"/>
      <c r="AL9" s="81" t="s">
        <v>16</v>
      </c>
      <c r="AM9" s="81"/>
      <c r="AN9" s="81"/>
      <c r="AO9" s="81"/>
      <c r="AP9" s="81"/>
      <c r="AQ9" s="81"/>
      <c r="AR9" s="81"/>
      <c r="AS9" s="81"/>
      <c r="AT9" s="78" t="s">
        <v>17</v>
      </c>
      <c r="AU9" s="79"/>
      <c r="AV9" s="79"/>
      <c r="AW9" s="79"/>
      <c r="AX9" s="79"/>
      <c r="AY9" s="79"/>
      <c r="AZ9" s="79"/>
      <c r="BA9" s="79"/>
      <c r="BB9" s="81" t="s">
        <v>18</v>
      </c>
      <c r="BC9" s="81"/>
      <c r="BD9" s="81"/>
      <c r="BE9" s="81"/>
      <c r="BF9" s="81"/>
      <c r="BG9" s="81"/>
      <c r="BH9" s="81"/>
      <c r="BI9" s="81"/>
      <c r="BJ9" s="3"/>
      <c r="BK9" s="3"/>
      <c r="BL9" s="67" t="s">
        <v>19</v>
      </c>
      <c r="BM9" s="68"/>
      <c r="BN9" s="11" t="s">
        <v>20</v>
      </c>
      <c r="BO9" s="12"/>
      <c r="BP9" s="12"/>
      <c r="BQ9" s="12"/>
      <c r="BR9" s="12"/>
      <c r="BS9" s="12"/>
      <c r="BT9" s="12"/>
      <c r="BU9" s="12"/>
      <c r="BV9" s="12"/>
      <c r="BW9" s="12"/>
      <c r="BX9" s="12"/>
      <c r="BY9" s="13"/>
    </row>
    <row r="10" spans="1:78" ht="18.75" customHeight="1" x14ac:dyDescent="0.15">
      <c r="A10" s="2"/>
      <c r="B10" s="69" t="str">
        <f>データ!$N$6</f>
        <v>-</v>
      </c>
      <c r="C10" s="70"/>
      <c r="D10" s="70"/>
      <c r="E10" s="70"/>
      <c r="F10" s="70"/>
      <c r="G10" s="70"/>
      <c r="H10" s="70"/>
      <c r="I10" s="69">
        <f>データ!$O$6</f>
        <v>61.74</v>
      </c>
      <c r="J10" s="70"/>
      <c r="K10" s="70"/>
      <c r="L10" s="70"/>
      <c r="M10" s="70"/>
      <c r="N10" s="70"/>
      <c r="O10" s="71"/>
      <c r="P10" s="72">
        <f>データ!$P$6</f>
        <v>84.69</v>
      </c>
      <c r="Q10" s="72"/>
      <c r="R10" s="72"/>
      <c r="S10" s="72"/>
      <c r="T10" s="72"/>
      <c r="U10" s="72"/>
      <c r="V10" s="72"/>
      <c r="W10" s="73">
        <f>データ!$Q$6</f>
        <v>2312</v>
      </c>
      <c r="X10" s="73"/>
      <c r="Y10" s="73"/>
      <c r="Z10" s="73"/>
      <c r="AA10" s="73"/>
      <c r="AB10" s="73"/>
      <c r="AC10" s="73"/>
      <c r="AD10" s="2"/>
      <c r="AE10" s="2"/>
      <c r="AF10" s="2"/>
      <c r="AG10" s="2"/>
      <c r="AH10" s="4"/>
      <c r="AI10" s="4"/>
      <c r="AJ10" s="4"/>
      <c r="AK10" s="4"/>
      <c r="AL10" s="73">
        <f>データ!$U$6</f>
        <v>39817</v>
      </c>
      <c r="AM10" s="73"/>
      <c r="AN10" s="73"/>
      <c r="AO10" s="73"/>
      <c r="AP10" s="73"/>
      <c r="AQ10" s="73"/>
      <c r="AR10" s="73"/>
      <c r="AS10" s="73"/>
      <c r="AT10" s="69">
        <f>データ!$V$6</f>
        <v>37.21</v>
      </c>
      <c r="AU10" s="70"/>
      <c r="AV10" s="70"/>
      <c r="AW10" s="70"/>
      <c r="AX10" s="70"/>
      <c r="AY10" s="70"/>
      <c r="AZ10" s="70"/>
      <c r="BA10" s="70"/>
      <c r="BB10" s="72">
        <f>データ!$W$6</f>
        <v>1070.06</v>
      </c>
      <c r="BC10" s="72"/>
      <c r="BD10" s="72"/>
      <c r="BE10" s="72"/>
      <c r="BF10" s="72"/>
      <c r="BG10" s="72"/>
      <c r="BH10" s="72"/>
      <c r="BI10" s="72"/>
      <c r="BJ10" s="2"/>
      <c r="BK10" s="2"/>
      <c r="BL10" s="74" t="s">
        <v>21</v>
      </c>
      <c r="BM10" s="7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64" t="s">
        <v>107</v>
      </c>
      <c r="BM16" s="65"/>
      <c r="BN16" s="65"/>
      <c r="BO16" s="65"/>
      <c r="BP16" s="65"/>
      <c r="BQ16" s="65"/>
      <c r="BR16" s="65"/>
      <c r="BS16" s="65"/>
      <c r="BT16" s="65"/>
      <c r="BU16" s="65"/>
      <c r="BV16" s="65"/>
      <c r="BW16" s="65"/>
      <c r="BX16" s="65"/>
      <c r="BY16" s="65"/>
      <c r="BZ16" s="66"/>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64"/>
      <c r="BM17" s="65"/>
      <c r="BN17" s="65"/>
      <c r="BO17" s="65"/>
      <c r="BP17" s="65"/>
      <c r="BQ17" s="65"/>
      <c r="BR17" s="65"/>
      <c r="BS17" s="65"/>
      <c r="BT17" s="65"/>
      <c r="BU17" s="65"/>
      <c r="BV17" s="65"/>
      <c r="BW17" s="65"/>
      <c r="BX17" s="65"/>
      <c r="BY17" s="65"/>
      <c r="BZ17" s="66"/>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64"/>
      <c r="BM18" s="65"/>
      <c r="BN18" s="65"/>
      <c r="BO18" s="65"/>
      <c r="BP18" s="65"/>
      <c r="BQ18" s="65"/>
      <c r="BR18" s="65"/>
      <c r="BS18" s="65"/>
      <c r="BT18" s="65"/>
      <c r="BU18" s="65"/>
      <c r="BV18" s="65"/>
      <c r="BW18" s="65"/>
      <c r="BX18" s="65"/>
      <c r="BY18" s="65"/>
      <c r="BZ18" s="66"/>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64"/>
      <c r="BM19" s="65"/>
      <c r="BN19" s="65"/>
      <c r="BO19" s="65"/>
      <c r="BP19" s="65"/>
      <c r="BQ19" s="65"/>
      <c r="BR19" s="65"/>
      <c r="BS19" s="65"/>
      <c r="BT19" s="65"/>
      <c r="BU19" s="65"/>
      <c r="BV19" s="65"/>
      <c r="BW19" s="65"/>
      <c r="BX19" s="65"/>
      <c r="BY19" s="65"/>
      <c r="BZ19" s="66"/>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64"/>
      <c r="BM20" s="65"/>
      <c r="BN20" s="65"/>
      <c r="BO20" s="65"/>
      <c r="BP20" s="65"/>
      <c r="BQ20" s="65"/>
      <c r="BR20" s="65"/>
      <c r="BS20" s="65"/>
      <c r="BT20" s="65"/>
      <c r="BU20" s="65"/>
      <c r="BV20" s="65"/>
      <c r="BW20" s="65"/>
      <c r="BX20" s="65"/>
      <c r="BY20" s="65"/>
      <c r="BZ20" s="66"/>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64"/>
      <c r="BM21" s="65"/>
      <c r="BN21" s="65"/>
      <c r="BO21" s="65"/>
      <c r="BP21" s="65"/>
      <c r="BQ21" s="65"/>
      <c r="BR21" s="65"/>
      <c r="BS21" s="65"/>
      <c r="BT21" s="65"/>
      <c r="BU21" s="65"/>
      <c r="BV21" s="65"/>
      <c r="BW21" s="65"/>
      <c r="BX21" s="65"/>
      <c r="BY21" s="65"/>
      <c r="BZ21" s="66"/>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64"/>
      <c r="BM22" s="65"/>
      <c r="BN22" s="65"/>
      <c r="BO22" s="65"/>
      <c r="BP22" s="65"/>
      <c r="BQ22" s="65"/>
      <c r="BR22" s="65"/>
      <c r="BS22" s="65"/>
      <c r="BT22" s="65"/>
      <c r="BU22" s="65"/>
      <c r="BV22" s="65"/>
      <c r="BW22" s="65"/>
      <c r="BX22" s="65"/>
      <c r="BY22" s="65"/>
      <c r="BZ22" s="66"/>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64"/>
      <c r="BM23" s="65"/>
      <c r="BN23" s="65"/>
      <c r="BO23" s="65"/>
      <c r="BP23" s="65"/>
      <c r="BQ23" s="65"/>
      <c r="BR23" s="65"/>
      <c r="BS23" s="65"/>
      <c r="BT23" s="65"/>
      <c r="BU23" s="65"/>
      <c r="BV23" s="65"/>
      <c r="BW23" s="65"/>
      <c r="BX23" s="65"/>
      <c r="BY23" s="65"/>
      <c r="BZ23" s="66"/>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64"/>
      <c r="BM24" s="65"/>
      <c r="BN24" s="65"/>
      <c r="BO24" s="65"/>
      <c r="BP24" s="65"/>
      <c r="BQ24" s="65"/>
      <c r="BR24" s="65"/>
      <c r="BS24" s="65"/>
      <c r="BT24" s="65"/>
      <c r="BU24" s="65"/>
      <c r="BV24" s="65"/>
      <c r="BW24" s="65"/>
      <c r="BX24" s="65"/>
      <c r="BY24" s="65"/>
      <c r="BZ24" s="66"/>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64"/>
      <c r="BM25" s="65"/>
      <c r="BN25" s="65"/>
      <c r="BO25" s="65"/>
      <c r="BP25" s="65"/>
      <c r="BQ25" s="65"/>
      <c r="BR25" s="65"/>
      <c r="BS25" s="65"/>
      <c r="BT25" s="65"/>
      <c r="BU25" s="65"/>
      <c r="BV25" s="65"/>
      <c r="BW25" s="65"/>
      <c r="BX25" s="65"/>
      <c r="BY25" s="65"/>
      <c r="BZ25" s="66"/>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64"/>
      <c r="BM26" s="65"/>
      <c r="BN26" s="65"/>
      <c r="BO26" s="65"/>
      <c r="BP26" s="65"/>
      <c r="BQ26" s="65"/>
      <c r="BR26" s="65"/>
      <c r="BS26" s="65"/>
      <c r="BT26" s="65"/>
      <c r="BU26" s="65"/>
      <c r="BV26" s="65"/>
      <c r="BW26" s="65"/>
      <c r="BX26" s="65"/>
      <c r="BY26" s="65"/>
      <c r="BZ26" s="66"/>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64"/>
      <c r="BM27" s="65"/>
      <c r="BN27" s="65"/>
      <c r="BO27" s="65"/>
      <c r="BP27" s="65"/>
      <c r="BQ27" s="65"/>
      <c r="BR27" s="65"/>
      <c r="BS27" s="65"/>
      <c r="BT27" s="65"/>
      <c r="BU27" s="65"/>
      <c r="BV27" s="65"/>
      <c r="BW27" s="65"/>
      <c r="BX27" s="65"/>
      <c r="BY27" s="65"/>
      <c r="BZ27" s="66"/>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64"/>
      <c r="BM28" s="65"/>
      <c r="BN28" s="65"/>
      <c r="BO28" s="65"/>
      <c r="BP28" s="65"/>
      <c r="BQ28" s="65"/>
      <c r="BR28" s="65"/>
      <c r="BS28" s="65"/>
      <c r="BT28" s="65"/>
      <c r="BU28" s="65"/>
      <c r="BV28" s="65"/>
      <c r="BW28" s="65"/>
      <c r="BX28" s="65"/>
      <c r="BY28" s="65"/>
      <c r="BZ28" s="66"/>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64"/>
      <c r="BM29" s="65"/>
      <c r="BN29" s="65"/>
      <c r="BO29" s="65"/>
      <c r="BP29" s="65"/>
      <c r="BQ29" s="65"/>
      <c r="BR29" s="65"/>
      <c r="BS29" s="65"/>
      <c r="BT29" s="65"/>
      <c r="BU29" s="65"/>
      <c r="BV29" s="65"/>
      <c r="BW29" s="65"/>
      <c r="BX29" s="65"/>
      <c r="BY29" s="65"/>
      <c r="BZ29" s="66"/>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64"/>
      <c r="BM30" s="65"/>
      <c r="BN30" s="65"/>
      <c r="BO30" s="65"/>
      <c r="BP30" s="65"/>
      <c r="BQ30" s="65"/>
      <c r="BR30" s="65"/>
      <c r="BS30" s="65"/>
      <c r="BT30" s="65"/>
      <c r="BU30" s="65"/>
      <c r="BV30" s="65"/>
      <c r="BW30" s="65"/>
      <c r="BX30" s="65"/>
      <c r="BY30" s="65"/>
      <c r="BZ30" s="66"/>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64"/>
      <c r="BM31" s="65"/>
      <c r="BN31" s="65"/>
      <c r="BO31" s="65"/>
      <c r="BP31" s="65"/>
      <c r="BQ31" s="65"/>
      <c r="BR31" s="65"/>
      <c r="BS31" s="65"/>
      <c r="BT31" s="65"/>
      <c r="BU31" s="65"/>
      <c r="BV31" s="65"/>
      <c r="BW31" s="65"/>
      <c r="BX31" s="65"/>
      <c r="BY31" s="65"/>
      <c r="BZ31" s="66"/>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64"/>
      <c r="BM32" s="65"/>
      <c r="BN32" s="65"/>
      <c r="BO32" s="65"/>
      <c r="BP32" s="65"/>
      <c r="BQ32" s="65"/>
      <c r="BR32" s="65"/>
      <c r="BS32" s="65"/>
      <c r="BT32" s="65"/>
      <c r="BU32" s="65"/>
      <c r="BV32" s="65"/>
      <c r="BW32" s="65"/>
      <c r="BX32" s="65"/>
      <c r="BY32" s="65"/>
      <c r="BZ32" s="66"/>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64"/>
      <c r="BM33" s="65"/>
      <c r="BN33" s="65"/>
      <c r="BO33" s="65"/>
      <c r="BP33" s="65"/>
      <c r="BQ33" s="65"/>
      <c r="BR33" s="65"/>
      <c r="BS33" s="65"/>
      <c r="BT33" s="65"/>
      <c r="BU33" s="65"/>
      <c r="BV33" s="65"/>
      <c r="BW33" s="65"/>
      <c r="BX33" s="65"/>
      <c r="BY33" s="65"/>
      <c r="BZ33" s="66"/>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4"/>
      <c r="BM34" s="65"/>
      <c r="BN34" s="65"/>
      <c r="BO34" s="65"/>
      <c r="BP34" s="65"/>
      <c r="BQ34" s="65"/>
      <c r="BR34" s="65"/>
      <c r="BS34" s="65"/>
      <c r="BT34" s="65"/>
      <c r="BU34" s="65"/>
      <c r="BV34" s="65"/>
      <c r="BW34" s="65"/>
      <c r="BX34" s="65"/>
      <c r="BY34" s="65"/>
      <c r="BZ34" s="66"/>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4"/>
      <c r="BM35" s="65"/>
      <c r="BN35" s="65"/>
      <c r="BO35" s="65"/>
      <c r="BP35" s="65"/>
      <c r="BQ35" s="65"/>
      <c r="BR35" s="65"/>
      <c r="BS35" s="65"/>
      <c r="BT35" s="65"/>
      <c r="BU35" s="65"/>
      <c r="BV35" s="65"/>
      <c r="BW35" s="65"/>
      <c r="BX35" s="65"/>
      <c r="BY35" s="65"/>
      <c r="BZ35" s="66"/>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64"/>
      <c r="BM36" s="65"/>
      <c r="BN36" s="65"/>
      <c r="BO36" s="65"/>
      <c r="BP36" s="65"/>
      <c r="BQ36" s="65"/>
      <c r="BR36" s="65"/>
      <c r="BS36" s="65"/>
      <c r="BT36" s="65"/>
      <c r="BU36" s="65"/>
      <c r="BV36" s="65"/>
      <c r="BW36" s="65"/>
      <c r="BX36" s="65"/>
      <c r="BY36" s="65"/>
      <c r="BZ36" s="66"/>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64"/>
      <c r="BM37" s="65"/>
      <c r="BN37" s="65"/>
      <c r="BO37" s="65"/>
      <c r="BP37" s="65"/>
      <c r="BQ37" s="65"/>
      <c r="BR37" s="65"/>
      <c r="BS37" s="65"/>
      <c r="BT37" s="65"/>
      <c r="BU37" s="65"/>
      <c r="BV37" s="65"/>
      <c r="BW37" s="65"/>
      <c r="BX37" s="65"/>
      <c r="BY37" s="65"/>
      <c r="BZ37" s="66"/>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64"/>
      <c r="BM38" s="65"/>
      <c r="BN38" s="65"/>
      <c r="BO38" s="65"/>
      <c r="BP38" s="65"/>
      <c r="BQ38" s="65"/>
      <c r="BR38" s="65"/>
      <c r="BS38" s="65"/>
      <c r="BT38" s="65"/>
      <c r="BU38" s="65"/>
      <c r="BV38" s="65"/>
      <c r="BW38" s="65"/>
      <c r="BX38" s="65"/>
      <c r="BY38" s="65"/>
      <c r="BZ38" s="66"/>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64"/>
      <c r="BM39" s="65"/>
      <c r="BN39" s="65"/>
      <c r="BO39" s="65"/>
      <c r="BP39" s="65"/>
      <c r="BQ39" s="65"/>
      <c r="BR39" s="65"/>
      <c r="BS39" s="65"/>
      <c r="BT39" s="65"/>
      <c r="BU39" s="65"/>
      <c r="BV39" s="65"/>
      <c r="BW39" s="65"/>
      <c r="BX39" s="65"/>
      <c r="BY39" s="65"/>
      <c r="BZ39" s="66"/>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64"/>
      <c r="BM40" s="65"/>
      <c r="BN40" s="65"/>
      <c r="BO40" s="65"/>
      <c r="BP40" s="65"/>
      <c r="BQ40" s="65"/>
      <c r="BR40" s="65"/>
      <c r="BS40" s="65"/>
      <c r="BT40" s="65"/>
      <c r="BU40" s="65"/>
      <c r="BV40" s="65"/>
      <c r="BW40" s="65"/>
      <c r="BX40" s="65"/>
      <c r="BY40" s="65"/>
      <c r="BZ40" s="66"/>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64"/>
      <c r="BM41" s="65"/>
      <c r="BN41" s="65"/>
      <c r="BO41" s="65"/>
      <c r="BP41" s="65"/>
      <c r="BQ41" s="65"/>
      <c r="BR41" s="65"/>
      <c r="BS41" s="65"/>
      <c r="BT41" s="65"/>
      <c r="BU41" s="65"/>
      <c r="BV41" s="65"/>
      <c r="BW41" s="65"/>
      <c r="BX41" s="65"/>
      <c r="BY41" s="65"/>
      <c r="BZ41" s="66"/>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64"/>
      <c r="BM42" s="65"/>
      <c r="BN42" s="65"/>
      <c r="BO42" s="65"/>
      <c r="BP42" s="65"/>
      <c r="BQ42" s="65"/>
      <c r="BR42" s="65"/>
      <c r="BS42" s="65"/>
      <c r="BT42" s="65"/>
      <c r="BU42" s="65"/>
      <c r="BV42" s="65"/>
      <c r="BW42" s="65"/>
      <c r="BX42" s="65"/>
      <c r="BY42" s="65"/>
      <c r="BZ42" s="66"/>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64"/>
      <c r="BM43" s="65"/>
      <c r="BN43" s="65"/>
      <c r="BO43" s="65"/>
      <c r="BP43" s="65"/>
      <c r="BQ43" s="65"/>
      <c r="BR43" s="65"/>
      <c r="BS43" s="65"/>
      <c r="BT43" s="65"/>
      <c r="BU43" s="65"/>
      <c r="BV43" s="65"/>
      <c r="BW43" s="65"/>
      <c r="BX43" s="65"/>
      <c r="BY43" s="65"/>
      <c r="BZ43" s="66"/>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64"/>
      <c r="BM44" s="65"/>
      <c r="BN44" s="65"/>
      <c r="BO44" s="65"/>
      <c r="BP44" s="65"/>
      <c r="BQ44" s="65"/>
      <c r="BR44" s="65"/>
      <c r="BS44" s="65"/>
      <c r="BT44" s="65"/>
      <c r="BU44" s="65"/>
      <c r="BV44" s="65"/>
      <c r="BW44" s="65"/>
      <c r="BX44" s="65"/>
      <c r="BY44" s="65"/>
      <c r="BZ44" s="66"/>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105</v>
      </c>
      <c r="BM47" s="51"/>
      <c r="BN47" s="51"/>
      <c r="BO47" s="51"/>
      <c r="BP47" s="51"/>
      <c r="BQ47" s="51"/>
      <c r="BR47" s="51"/>
      <c r="BS47" s="51"/>
      <c r="BT47" s="51"/>
      <c r="BU47" s="51"/>
      <c r="BV47" s="51"/>
      <c r="BW47" s="51"/>
      <c r="BX47" s="51"/>
      <c r="BY47" s="51"/>
      <c r="BZ47" s="5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106</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7UV6BUUHCnvnM8Diyu2UNg8qxU7HebbnxgMbVAy4BQLyE1ZeOlPOshrd5VYxlevFWsDTR+TSxkXj5y8/Eh94iA==" saltValue="QrqJ5ho4JxVWYnprz0nWA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0" t="s">
        <v>50</v>
      </c>
      <c r="I3" s="91"/>
      <c r="J3" s="91"/>
      <c r="K3" s="91"/>
      <c r="L3" s="91"/>
      <c r="M3" s="91"/>
      <c r="N3" s="91"/>
      <c r="O3" s="91"/>
      <c r="P3" s="91"/>
      <c r="Q3" s="91"/>
      <c r="R3" s="91"/>
      <c r="S3" s="91"/>
      <c r="T3" s="91"/>
      <c r="U3" s="91"/>
      <c r="V3" s="91"/>
      <c r="W3" s="92"/>
      <c r="X3" s="96" t="s">
        <v>51</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52</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x14ac:dyDescent="0.15">
      <c r="A4" s="29" t="s">
        <v>53</v>
      </c>
      <c r="B4" s="31"/>
      <c r="C4" s="31"/>
      <c r="D4" s="31"/>
      <c r="E4" s="31"/>
      <c r="F4" s="31"/>
      <c r="G4" s="31"/>
      <c r="H4" s="93"/>
      <c r="I4" s="94"/>
      <c r="J4" s="94"/>
      <c r="K4" s="94"/>
      <c r="L4" s="94"/>
      <c r="M4" s="94"/>
      <c r="N4" s="94"/>
      <c r="O4" s="94"/>
      <c r="P4" s="94"/>
      <c r="Q4" s="94"/>
      <c r="R4" s="94"/>
      <c r="S4" s="94"/>
      <c r="T4" s="94"/>
      <c r="U4" s="94"/>
      <c r="V4" s="94"/>
      <c r="W4" s="95"/>
      <c r="X4" s="89" t="s">
        <v>54</v>
      </c>
      <c r="Y4" s="89"/>
      <c r="Z4" s="89"/>
      <c r="AA4" s="89"/>
      <c r="AB4" s="89"/>
      <c r="AC4" s="89"/>
      <c r="AD4" s="89"/>
      <c r="AE4" s="89"/>
      <c r="AF4" s="89"/>
      <c r="AG4" s="89"/>
      <c r="AH4" s="89"/>
      <c r="AI4" s="89" t="s">
        <v>55</v>
      </c>
      <c r="AJ4" s="89"/>
      <c r="AK4" s="89"/>
      <c r="AL4" s="89"/>
      <c r="AM4" s="89"/>
      <c r="AN4" s="89"/>
      <c r="AO4" s="89"/>
      <c r="AP4" s="89"/>
      <c r="AQ4" s="89"/>
      <c r="AR4" s="89"/>
      <c r="AS4" s="89"/>
      <c r="AT4" s="89" t="s">
        <v>56</v>
      </c>
      <c r="AU4" s="89"/>
      <c r="AV4" s="89"/>
      <c r="AW4" s="89"/>
      <c r="AX4" s="89"/>
      <c r="AY4" s="89"/>
      <c r="AZ4" s="89"/>
      <c r="BA4" s="89"/>
      <c r="BB4" s="89"/>
      <c r="BC4" s="89"/>
      <c r="BD4" s="89"/>
      <c r="BE4" s="89" t="s">
        <v>57</v>
      </c>
      <c r="BF4" s="89"/>
      <c r="BG4" s="89"/>
      <c r="BH4" s="89"/>
      <c r="BI4" s="89"/>
      <c r="BJ4" s="89"/>
      <c r="BK4" s="89"/>
      <c r="BL4" s="89"/>
      <c r="BM4" s="89"/>
      <c r="BN4" s="89"/>
      <c r="BO4" s="89"/>
      <c r="BP4" s="89" t="s">
        <v>58</v>
      </c>
      <c r="BQ4" s="89"/>
      <c r="BR4" s="89"/>
      <c r="BS4" s="89"/>
      <c r="BT4" s="89"/>
      <c r="BU4" s="89"/>
      <c r="BV4" s="89"/>
      <c r="BW4" s="89"/>
      <c r="BX4" s="89"/>
      <c r="BY4" s="89"/>
      <c r="BZ4" s="89"/>
      <c r="CA4" s="89" t="s">
        <v>59</v>
      </c>
      <c r="CB4" s="89"/>
      <c r="CC4" s="89"/>
      <c r="CD4" s="89"/>
      <c r="CE4" s="89"/>
      <c r="CF4" s="89"/>
      <c r="CG4" s="89"/>
      <c r="CH4" s="89"/>
      <c r="CI4" s="89"/>
      <c r="CJ4" s="89"/>
      <c r="CK4" s="89"/>
      <c r="CL4" s="89" t="s">
        <v>60</v>
      </c>
      <c r="CM4" s="89"/>
      <c r="CN4" s="89"/>
      <c r="CO4" s="89"/>
      <c r="CP4" s="89"/>
      <c r="CQ4" s="89"/>
      <c r="CR4" s="89"/>
      <c r="CS4" s="89"/>
      <c r="CT4" s="89"/>
      <c r="CU4" s="89"/>
      <c r="CV4" s="89"/>
      <c r="CW4" s="89" t="s">
        <v>61</v>
      </c>
      <c r="CX4" s="89"/>
      <c r="CY4" s="89"/>
      <c r="CZ4" s="89"/>
      <c r="DA4" s="89"/>
      <c r="DB4" s="89"/>
      <c r="DC4" s="89"/>
      <c r="DD4" s="89"/>
      <c r="DE4" s="89"/>
      <c r="DF4" s="89"/>
      <c r="DG4" s="89"/>
      <c r="DH4" s="89" t="s">
        <v>62</v>
      </c>
      <c r="DI4" s="89"/>
      <c r="DJ4" s="89"/>
      <c r="DK4" s="89"/>
      <c r="DL4" s="89"/>
      <c r="DM4" s="89"/>
      <c r="DN4" s="89"/>
      <c r="DO4" s="89"/>
      <c r="DP4" s="89"/>
      <c r="DQ4" s="89"/>
      <c r="DR4" s="89"/>
      <c r="DS4" s="89" t="s">
        <v>63</v>
      </c>
      <c r="DT4" s="89"/>
      <c r="DU4" s="89"/>
      <c r="DV4" s="89"/>
      <c r="DW4" s="89"/>
      <c r="DX4" s="89"/>
      <c r="DY4" s="89"/>
      <c r="DZ4" s="89"/>
      <c r="EA4" s="89"/>
      <c r="EB4" s="89"/>
      <c r="EC4" s="89"/>
      <c r="ED4" s="89" t="s">
        <v>64</v>
      </c>
      <c r="EE4" s="89"/>
      <c r="EF4" s="89"/>
      <c r="EG4" s="89"/>
      <c r="EH4" s="89"/>
      <c r="EI4" s="89"/>
      <c r="EJ4" s="89"/>
      <c r="EK4" s="89"/>
      <c r="EL4" s="89"/>
      <c r="EM4" s="89"/>
      <c r="EN4" s="89"/>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312037</v>
      </c>
      <c r="D6" s="34">
        <f t="shared" si="3"/>
        <v>46</v>
      </c>
      <c r="E6" s="34">
        <f t="shared" si="3"/>
        <v>1</v>
      </c>
      <c r="F6" s="34">
        <f t="shared" si="3"/>
        <v>0</v>
      </c>
      <c r="G6" s="34">
        <f t="shared" si="3"/>
        <v>1</v>
      </c>
      <c r="H6" s="34" t="str">
        <f t="shared" si="3"/>
        <v>鳥取県　倉吉市</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61.74</v>
      </c>
      <c r="P6" s="35">
        <f t="shared" si="3"/>
        <v>84.69</v>
      </c>
      <c r="Q6" s="35">
        <f t="shared" si="3"/>
        <v>2312</v>
      </c>
      <c r="R6" s="35">
        <f t="shared" si="3"/>
        <v>47257</v>
      </c>
      <c r="S6" s="35">
        <f t="shared" si="3"/>
        <v>272.06</v>
      </c>
      <c r="T6" s="35">
        <f t="shared" si="3"/>
        <v>173.7</v>
      </c>
      <c r="U6" s="35">
        <f t="shared" si="3"/>
        <v>39817</v>
      </c>
      <c r="V6" s="35">
        <f t="shared" si="3"/>
        <v>37.21</v>
      </c>
      <c r="W6" s="35">
        <f t="shared" si="3"/>
        <v>1070.06</v>
      </c>
      <c r="X6" s="36">
        <f>IF(X7="",NA(),X7)</f>
        <v>115.28</v>
      </c>
      <c r="Y6" s="36">
        <f t="shared" ref="Y6:AG6" si="4">IF(Y7="",NA(),Y7)</f>
        <v>114.37</v>
      </c>
      <c r="Z6" s="36">
        <f t="shared" si="4"/>
        <v>115.35</v>
      </c>
      <c r="AA6" s="36">
        <f t="shared" si="4"/>
        <v>111.89</v>
      </c>
      <c r="AB6" s="36">
        <f t="shared" si="4"/>
        <v>107.09</v>
      </c>
      <c r="AC6" s="36">
        <f t="shared" si="4"/>
        <v>109.04</v>
      </c>
      <c r="AD6" s="36">
        <f t="shared" si="4"/>
        <v>109.64</v>
      </c>
      <c r="AE6" s="36">
        <f t="shared" si="4"/>
        <v>110.95</v>
      </c>
      <c r="AF6" s="36">
        <f t="shared" si="4"/>
        <v>110.68</v>
      </c>
      <c r="AG6" s="36">
        <f t="shared" si="4"/>
        <v>110.66</v>
      </c>
      <c r="AH6" s="35" t="str">
        <f>IF(AH7="","",IF(AH7="-","【-】","【"&amp;SUBSTITUTE(TEXT(AH7,"#,##0.00"),"-","△")&amp;"】"))</f>
        <v>【112.83】</v>
      </c>
      <c r="AI6" s="35">
        <f>IF(AI7="",NA(),AI7)</f>
        <v>0</v>
      </c>
      <c r="AJ6" s="35">
        <f t="shared" ref="AJ6:AR6" si="5">IF(AJ7="",NA(),AJ7)</f>
        <v>0</v>
      </c>
      <c r="AK6" s="35">
        <f t="shared" si="5"/>
        <v>0</v>
      </c>
      <c r="AL6" s="35">
        <f t="shared" si="5"/>
        <v>0</v>
      </c>
      <c r="AM6" s="35">
        <f t="shared" si="5"/>
        <v>0</v>
      </c>
      <c r="AN6" s="36">
        <f t="shared" si="5"/>
        <v>3.77</v>
      </c>
      <c r="AO6" s="36">
        <f t="shared" si="5"/>
        <v>3.62</v>
      </c>
      <c r="AP6" s="36">
        <f t="shared" si="5"/>
        <v>3.91</v>
      </c>
      <c r="AQ6" s="36">
        <f t="shared" si="5"/>
        <v>3.56</v>
      </c>
      <c r="AR6" s="36">
        <f t="shared" si="5"/>
        <v>2.74</v>
      </c>
      <c r="AS6" s="35" t="str">
        <f>IF(AS7="","",IF(AS7="-","【-】","【"&amp;SUBSTITUTE(TEXT(AS7,"#,##0.00"),"-","△")&amp;"】"))</f>
        <v>【1.05】</v>
      </c>
      <c r="AT6" s="36">
        <f>IF(AT7="",NA(),AT7)</f>
        <v>302.11</v>
      </c>
      <c r="AU6" s="36">
        <f t="shared" ref="AU6:BC6" si="6">IF(AU7="",NA(),AU7)</f>
        <v>321.2</v>
      </c>
      <c r="AV6" s="36">
        <f t="shared" si="6"/>
        <v>325.52</v>
      </c>
      <c r="AW6" s="36">
        <f t="shared" si="6"/>
        <v>374.86</v>
      </c>
      <c r="AX6" s="36">
        <f t="shared" si="6"/>
        <v>362.32</v>
      </c>
      <c r="AY6" s="36">
        <f t="shared" si="6"/>
        <v>382.09</v>
      </c>
      <c r="AZ6" s="36">
        <f t="shared" si="6"/>
        <v>371.31</v>
      </c>
      <c r="BA6" s="36">
        <f t="shared" si="6"/>
        <v>377.63</v>
      </c>
      <c r="BB6" s="36">
        <f t="shared" si="6"/>
        <v>357.34</v>
      </c>
      <c r="BC6" s="36">
        <f t="shared" si="6"/>
        <v>366.03</v>
      </c>
      <c r="BD6" s="35" t="str">
        <f>IF(BD7="","",IF(BD7="-","【-】","【"&amp;SUBSTITUTE(TEXT(BD7,"#,##0.00"),"-","△")&amp;"】"))</f>
        <v>【261.93】</v>
      </c>
      <c r="BE6" s="36">
        <f>IF(BE7="",NA(),BE7)</f>
        <v>368.19</v>
      </c>
      <c r="BF6" s="36">
        <f t="shared" ref="BF6:BN6" si="7">IF(BF7="",NA(),BF7)</f>
        <v>351.13</v>
      </c>
      <c r="BG6" s="36">
        <f t="shared" si="7"/>
        <v>340.53</v>
      </c>
      <c r="BH6" s="36">
        <f t="shared" si="7"/>
        <v>326.42</v>
      </c>
      <c r="BI6" s="36">
        <f t="shared" si="7"/>
        <v>318.37</v>
      </c>
      <c r="BJ6" s="36">
        <f t="shared" si="7"/>
        <v>385.06</v>
      </c>
      <c r="BK6" s="36">
        <f t="shared" si="7"/>
        <v>373.09</v>
      </c>
      <c r="BL6" s="36">
        <f t="shared" si="7"/>
        <v>364.71</v>
      </c>
      <c r="BM6" s="36">
        <f t="shared" si="7"/>
        <v>373.69</v>
      </c>
      <c r="BN6" s="36">
        <f t="shared" si="7"/>
        <v>370.12</v>
      </c>
      <c r="BO6" s="35" t="str">
        <f>IF(BO7="","",IF(BO7="-","【-】","【"&amp;SUBSTITUTE(TEXT(BO7,"#,##0.00"),"-","△")&amp;"】"))</f>
        <v>【270.46】</v>
      </c>
      <c r="BP6" s="36">
        <f>IF(BP7="",NA(),BP7)</f>
        <v>102.38</v>
      </c>
      <c r="BQ6" s="36">
        <f t="shared" ref="BQ6:BY6" si="8">IF(BQ7="",NA(),BQ7)</f>
        <v>101.32</v>
      </c>
      <c r="BR6" s="36">
        <f t="shared" si="8"/>
        <v>100.63</v>
      </c>
      <c r="BS6" s="36">
        <f t="shared" si="8"/>
        <v>96.25</v>
      </c>
      <c r="BT6" s="36">
        <f t="shared" si="8"/>
        <v>93.57</v>
      </c>
      <c r="BU6" s="36">
        <f t="shared" si="8"/>
        <v>99.07</v>
      </c>
      <c r="BV6" s="36">
        <f t="shared" si="8"/>
        <v>99.99</v>
      </c>
      <c r="BW6" s="36">
        <f t="shared" si="8"/>
        <v>100.65</v>
      </c>
      <c r="BX6" s="36">
        <f t="shared" si="8"/>
        <v>99.87</v>
      </c>
      <c r="BY6" s="36">
        <f t="shared" si="8"/>
        <v>100.42</v>
      </c>
      <c r="BZ6" s="35" t="str">
        <f>IF(BZ7="","",IF(BZ7="-","【-】","【"&amp;SUBSTITUTE(TEXT(BZ7,"#,##0.00"),"-","△")&amp;"】"))</f>
        <v>【103.91】</v>
      </c>
      <c r="CA6" s="36">
        <f>IF(CA7="",NA(),CA7)</f>
        <v>129.99</v>
      </c>
      <c r="CB6" s="36">
        <f t="shared" ref="CB6:CJ6" si="9">IF(CB7="",NA(),CB7)</f>
        <v>131.52000000000001</v>
      </c>
      <c r="CC6" s="36">
        <f t="shared" si="9"/>
        <v>132.94</v>
      </c>
      <c r="CD6" s="36">
        <f t="shared" si="9"/>
        <v>138.72999999999999</v>
      </c>
      <c r="CE6" s="36">
        <f t="shared" si="9"/>
        <v>142.57</v>
      </c>
      <c r="CF6" s="36">
        <f t="shared" si="9"/>
        <v>173.03</v>
      </c>
      <c r="CG6" s="36">
        <f t="shared" si="9"/>
        <v>171.15</v>
      </c>
      <c r="CH6" s="36">
        <f t="shared" si="9"/>
        <v>170.19</v>
      </c>
      <c r="CI6" s="36">
        <f t="shared" si="9"/>
        <v>171.81</v>
      </c>
      <c r="CJ6" s="36">
        <f t="shared" si="9"/>
        <v>171.67</v>
      </c>
      <c r="CK6" s="35" t="str">
        <f>IF(CK7="","",IF(CK7="-","【-】","【"&amp;SUBSTITUTE(TEXT(CK7,"#,##0.00"),"-","△")&amp;"】"))</f>
        <v>【167.11】</v>
      </c>
      <c r="CL6" s="36">
        <f>IF(CL7="",NA(),CL7)</f>
        <v>52.46</v>
      </c>
      <c r="CM6" s="36">
        <f t="shared" ref="CM6:CU6" si="10">IF(CM7="",NA(),CM7)</f>
        <v>51.2</v>
      </c>
      <c r="CN6" s="36">
        <f t="shared" si="10"/>
        <v>53.15</v>
      </c>
      <c r="CO6" s="36">
        <f t="shared" si="10"/>
        <v>53.31</v>
      </c>
      <c r="CP6" s="36">
        <f t="shared" si="10"/>
        <v>51.87</v>
      </c>
      <c r="CQ6" s="36">
        <f t="shared" si="10"/>
        <v>58.58</v>
      </c>
      <c r="CR6" s="36">
        <f t="shared" si="10"/>
        <v>58.53</v>
      </c>
      <c r="CS6" s="36">
        <f t="shared" si="10"/>
        <v>59.01</v>
      </c>
      <c r="CT6" s="36">
        <f t="shared" si="10"/>
        <v>60.03</v>
      </c>
      <c r="CU6" s="36">
        <f t="shared" si="10"/>
        <v>59.74</v>
      </c>
      <c r="CV6" s="35" t="str">
        <f>IF(CV7="","",IF(CV7="-","【-】","【"&amp;SUBSTITUTE(TEXT(CV7,"#,##0.00"),"-","△")&amp;"】"))</f>
        <v>【60.27】</v>
      </c>
      <c r="CW6" s="36">
        <f>IF(CW7="",NA(),CW7)</f>
        <v>84.46</v>
      </c>
      <c r="CX6" s="36">
        <f t="shared" ref="CX6:DF6" si="11">IF(CX7="",NA(),CX7)</f>
        <v>86.96</v>
      </c>
      <c r="CY6" s="36">
        <f t="shared" si="11"/>
        <v>82.96</v>
      </c>
      <c r="CZ6" s="36">
        <f t="shared" si="11"/>
        <v>83.05</v>
      </c>
      <c r="DA6" s="36">
        <f t="shared" si="11"/>
        <v>83.31</v>
      </c>
      <c r="DB6" s="36">
        <f t="shared" si="11"/>
        <v>85.23</v>
      </c>
      <c r="DC6" s="36">
        <f t="shared" si="11"/>
        <v>85.26</v>
      </c>
      <c r="DD6" s="36">
        <f t="shared" si="11"/>
        <v>85.37</v>
      </c>
      <c r="DE6" s="36">
        <f t="shared" si="11"/>
        <v>84.81</v>
      </c>
      <c r="DF6" s="36">
        <f t="shared" si="11"/>
        <v>84.8</v>
      </c>
      <c r="DG6" s="35" t="str">
        <f>IF(DG7="","",IF(DG7="-","【-】","【"&amp;SUBSTITUTE(TEXT(DG7,"#,##0.00"),"-","△")&amp;"】"))</f>
        <v>【89.92】</v>
      </c>
      <c r="DH6" s="36">
        <f>IF(DH7="",NA(),DH7)</f>
        <v>55.51</v>
      </c>
      <c r="DI6" s="36">
        <f t="shared" ref="DI6:DQ6" si="12">IF(DI7="",NA(),DI7)</f>
        <v>56.23</v>
      </c>
      <c r="DJ6" s="36">
        <f t="shared" si="12"/>
        <v>57.5</v>
      </c>
      <c r="DK6" s="36">
        <f t="shared" si="12"/>
        <v>58.37</v>
      </c>
      <c r="DL6" s="36">
        <f t="shared" si="12"/>
        <v>59.72</v>
      </c>
      <c r="DM6" s="36">
        <f t="shared" si="12"/>
        <v>44.31</v>
      </c>
      <c r="DN6" s="36">
        <f t="shared" si="12"/>
        <v>45.75</v>
      </c>
      <c r="DO6" s="36">
        <f t="shared" si="12"/>
        <v>46.9</v>
      </c>
      <c r="DP6" s="36">
        <f t="shared" si="12"/>
        <v>47.28</v>
      </c>
      <c r="DQ6" s="36">
        <f t="shared" si="12"/>
        <v>47.66</v>
      </c>
      <c r="DR6" s="35" t="str">
        <f>IF(DR7="","",IF(DR7="-","【-】","【"&amp;SUBSTITUTE(TEXT(DR7,"#,##0.00"),"-","△")&amp;"】"))</f>
        <v>【48.85】</v>
      </c>
      <c r="DS6" s="36">
        <f>IF(DS7="",NA(),DS7)</f>
        <v>32.950000000000003</v>
      </c>
      <c r="DT6" s="36">
        <f t="shared" ref="DT6:EB6" si="13">IF(DT7="",NA(),DT7)</f>
        <v>32.31</v>
      </c>
      <c r="DU6" s="36">
        <f t="shared" si="13"/>
        <v>33.71</v>
      </c>
      <c r="DV6" s="36">
        <f t="shared" si="13"/>
        <v>35.42</v>
      </c>
      <c r="DW6" s="36">
        <f t="shared" si="13"/>
        <v>37.58</v>
      </c>
      <c r="DX6" s="36">
        <f t="shared" si="13"/>
        <v>10.09</v>
      </c>
      <c r="DY6" s="36">
        <f t="shared" si="13"/>
        <v>10.54</v>
      </c>
      <c r="DZ6" s="36">
        <f t="shared" si="13"/>
        <v>12.03</v>
      </c>
      <c r="EA6" s="36">
        <f t="shared" si="13"/>
        <v>12.19</v>
      </c>
      <c r="EB6" s="36">
        <f t="shared" si="13"/>
        <v>15.1</v>
      </c>
      <c r="EC6" s="35" t="str">
        <f>IF(EC7="","",IF(EC7="-","【-】","【"&amp;SUBSTITUTE(TEXT(EC7,"#,##0.00"),"-","△")&amp;"】"))</f>
        <v>【17.80】</v>
      </c>
      <c r="ED6" s="36">
        <f>IF(ED7="",NA(),ED7)</f>
        <v>1.6</v>
      </c>
      <c r="EE6" s="36">
        <f t="shared" ref="EE6:EM6" si="14">IF(EE7="",NA(),EE7)</f>
        <v>0.79</v>
      </c>
      <c r="EF6" s="36">
        <f t="shared" si="14"/>
        <v>0.53</v>
      </c>
      <c r="EG6" s="36">
        <f t="shared" si="14"/>
        <v>0.53</v>
      </c>
      <c r="EH6" s="36">
        <f t="shared" si="14"/>
        <v>0.53</v>
      </c>
      <c r="EI6" s="36">
        <f t="shared" si="14"/>
        <v>0.6</v>
      </c>
      <c r="EJ6" s="36">
        <f t="shared" si="14"/>
        <v>0.56000000000000005</v>
      </c>
      <c r="EK6" s="36">
        <f t="shared" si="14"/>
        <v>0.61</v>
      </c>
      <c r="EL6" s="36">
        <f t="shared" si="14"/>
        <v>0.51</v>
      </c>
      <c r="EM6" s="36">
        <f t="shared" si="14"/>
        <v>0.57999999999999996</v>
      </c>
      <c r="EN6" s="35" t="str">
        <f>IF(EN7="","",IF(EN7="-","【-】","【"&amp;SUBSTITUTE(TEXT(EN7,"#,##0.00"),"-","△")&amp;"】"))</f>
        <v>【0.70】</v>
      </c>
    </row>
    <row r="7" spans="1:144" s="37" customFormat="1" x14ac:dyDescent="0.15">
      <c r="A7" s="29"/>
      <c r="B7" s="38">
        <v>2018</v>
      </c>
      <c r="C7" s="38">
        <v>312037</v>
      </c>
      <c r="D7" s="38">
        <v>46</v>
      </c>
      <c r="E7" s="38">
        <v>1</v>
      </c>
      <c r="F7" s="38">
        <v>0</v>
      </c>
      <c r="G7" s="38">
        <v>1</v>
      </c>
      <c r="H7" s="38" t="s">
        <v>93</v>
      </c>
      <c r="I7" s="38" t="s">
        <v>94</v>
      </c>
      <c r="J7" s="38" t="s">
        <v>95</v>
      </c>
      <c r="K7" s="38" t="s">
        <v>96</v>
      </c>
      <c r="L7" s="38" t="s">
        <v>97</v>
      </c>
      <c r="M7" s="38" t="s">
        <v>98</v>
      </c>
      <c r="N7" s="39" t="s">
        <v>99</v>
      </c>
      <c r="O7" s="39">
        <v>61.74</v>
      </c>
      <c r="P7" s="39">
        <v>84.69</v>
      </c>
      <c r="Q7" s="39">
        <v>2312</v>
      </c>
      <c r="R7" s="39">
        <v>47257</v>
      </c>
      <c r="S7" s="39">
        <v>272.06</v>
      </c>
      <c r="T7" s="39">
        <v>173.7</v>
      </c>
      <c r="U7" s="39">
        <v>39817</v>
      </c>
      <c r="V7" s="39">
        <v>37.21</v>
      </c>
      <c r="W7" s="39">
        <v>1070.06</v>
      </c>
      <c r="X7" s="39">
        <v>115.28</v>
      </c>
      <c r="Y7" s="39">
        <v>114.37</v>
      </c>
      <c r="Z7" s="39">
        <v>115.35</v>
      </c>
      <c r="AA7" s="39">
        <v>111.89</v>
      </c>
      <c r="AB7" s="39">
        <v>107.09</v>
      </c>
      <c r="AC7" s="39">
        <v>109.04</v>
      </c>
      <c r="AD7" s="39">
        <v>109.64</v>
      </c>
      <c r="AE7" s="39">
        <v>110.95</v>
      </c>
      <c r="AF7" s="39">
        <v>110.68</v>
      </c>
      <c r="AG7" s="39">
        <v>110.66</v>
      </c>
      <c r="AH7" s="39">
        <v>112.83</v>
      </c>
      <c r="AI7" s="39">
        <v>0</v>
      </c>
      <c r="AJ7" s="39">
        <v>0</v>
      </c>
      <c r="AK7" s="39">
        <v>0</v>
      </c>
      <c r="AL7" s="39">
        <v>0</v>
      </c>
      <c r="AM7" s="39">
        <v>0</v>
      </c>
      <c r="AN7" s="39">
        <v>3.77</v>
      </c>
      <c r="AO7" s="39">
        <v>3.62</v>
      </c>
      <c r="AP7" s="39">
        <v>3.91</v>
      </c>
      <c r="AQ7" s="39">
        <v>3.56</v>
      </c>
      <c r="AR7" s="39">
        <v>2.74</v>
      </c>
      <c r="AS7" s="39">
        <v>1.05</v>
      </c>
      <c r="AT7" s="39">
        <v>302.11</v>
      </c>
      <c r="AU7" s="39">
        <v>321.2</v>
      </c>
      <c r="AV7" s="39">
        <v>325.52</v>
      </c>
      <c r="AW7" s="39">
        <v>374.86</v>
      </c>
      <c r="AX7" s="39">
        <v>362.32</v>
      </c>
      <c r="AY7" s="39">
        <v>382.09</v>
      </c>
      <c r="AZ7" s="39">
        <v>371.31</v>
      </c>
      <c r="BA7" s="39">
        <v>377.63</v>
      </c>
      <c r="BB7" s="39">
        <v>357.34</v>
      </c>
      <c r="BC7" s="39">
        <v>366.03</v>
      </c>
      <c r="BD7" s="39">
        <v>261.93</v>
      </c>
      <c r="BE7" s="39">
        <v>368.19</v>
      </c>
      <c r="BF7" s="39">
        <v>351.13</v>
      </c>
      <c r="BG7" s="39">
        <v>340.53</v>
      </c>
      <c r="BH7" s="39">
        <v>326.42</v>
      </c>
      <c r="BI7" s="39">
        <v>318.37</v>
      </c>
      <c r="BJ7" s="39">
        <v>385.06</v>
      </c>
      <c r="BK7" s="39">
        <v>373.09</v>
      </c>
      <c r="BL7" s="39">
        <v>364.71</v>
      </c>
      <c r="BM7" s="39">
        <v>373.69</v>
      </c>
      <c r="BN7" s="39">
        <v>370.12</v>
      </c>
      <c r="BO7" s="39">
        <v>270.45999999999998</v>
      </c>
      <c r="BP7" s="39">
        <v>102.38</v>
      </c>
      <c r="BQ7" s="39">
        <v>101.32</v>
      </c>
      <c r="BR7" s="39">
        <v>100.63</v>
      </c>
      <c r="BS7" s="39">
        <v>96.25</v>
      </c>
      <c r="BT7" s="39">
        <v>93.57</v>
      </c>
      <c r="BU7" s="39">
        <v>99.07</v>
      </c>
      <c r="BV7" s="39">
        <v>99.99</v>
      </c>
      <c r="BW7" s="39">
        <v>100.65</v>
      </c>
      <c r="BX7" s="39">
        <v>99.87</v>
      </c>
      <c r="BY7" s="39">
        <v>100.42</v>
      </c>
      <c r="BZ7" s="39">
        <v>103.91</v>
      </c>
      <c r="CA7" s="39">
        <v>129.99</v>
      </c>
      <c r="CB7" s="39">
        <v>131.52000000000001</v>
      </c>
      <c r="CC7" s="39">
        <v>132.94</v>
      </c>
      <c r="CD7" s="39">
        <v>138.72999999999999</v>
      </c>
      <c r="CE7" s="39">
        <v>142.57</v>
      </c>
      <c r="CF7" s="39">
        <v>173.03</v>
      </c>
      <c r="CG7" s="39">
        <v>171.15</v>
      </c>
      <c r="CH7" s="39">
        <v>170.19</v>
      </c>
      <c r="CI7" s="39">
        <v>171.81</v>
      </c>
      <c r="CJ7" s="39">
        <v>171.67</v>
      </c>
      <c r="CK7" s="39">
        <v>167.11</v>
      </c>
      <c r="CL7" s="39">
        <v>52.46</v>
      </c>
      <c r="CM7" s="39">
        <v>51.2</v>
      </c>
      <c r="CN7" s="39">
        <v>53.15</v>
      </c>
      <c r="CO7" s="39">
        <v>53.31</v>
      </c>
      <c r="CP7" s="39">
        <v>51.87</v>
      </c>
      <c r="CQ7" s="39">
        <v>58.58</v>
      </c>
      <c r="CR7" s="39">
        <v>58.53</v>
      </c>
      <c r="CS7" s="39">
        <v>59.01</v>
      </c>
      <c r="CT7" s="39">
        <v>60.03</v>
      </c>
      <c r="CU7" s="39">
        <v>59.74</v>
      </c>
      <c r="CV7" s="39">
        <v>60.27</v>
      </c>
      <c r="CW7" s="39">
        <v>84.46</v>
      </c>
      <c r="CX7" s="39">
        <v>86.96</v>
      </c>
      <c r="CY7" s="39">
        <v>82.96</v>
      </c>
      <c r="CZ7" s="39">
        <v>83.05</v>
      </c>
      <c r="DA7" s="39">
        <v>83.31</v>
      </c>
      <c r="DB7" s="39">
        <v>85.23</v>
      </c>
      <c r="DC7" s="39">
        <v>85.26</v>
      </c>
      <c r="DD7" s="39">
        <v>85.37</v>
      </c>
      <c r="DE7" s="39">
        <v>84.81</v>
      </c>
      <c r="DF7" s="39">
        <v>84.8</v>
      </c>
      <c r="DG7" s="39">
        <v>89.92</v>
      </c>
      <c r="DH7" s="39">
        <v>55.51</v>
      </c>
      <c r="DI7" s="39">
        <v>56.23</v>
      </c>
      <c r="DJ7" s="39">
        <v>57.5</v>
      </c>
      <c r="DK7" s="39">
        <v>58.37</v>
      </c>
      <c r="DL7" s="39">
        <v>59.72</v>
      </c>
      <c r="DM7" s="39">
        <v>44.31</v>
      </c>
      <c r="DN7" s="39">
        <v>45.75</v>
      </c>
      <c r="DO7" s="39">
        <v>46.9</v>
      </c>
      <c r="DP7" s="39">
        <v>47.28</v>
      </c>
      <c r="DQ7" s="39">
        <v>47.66</v>
      </c>
      <c r="DR7" s="39">
        <v>48.85</v>
      </c>
      <c r="DS7" s="39">
        <v>32.950000000000003</v>
      </c>
      <c r="DT7" s="39">
        <v>32.31</v>
      </c>
      <c r="DU7" s="39">
        <v>33.71</v>
      </c>
      <c r="DV7" s="39">
        <v>35.42</v>
      </c>
      <c r="DW7" s="39">
        <v>37.58</v>
      </c>
      <c r="DX7" s="39">
        <v>10.09</v>
      </c>
      <c r="DY7" s="39">
        <v>10.54</v>
      </c>
      <c r="DZ7" s="39">
        <v>12.03</v>
      </c>
      <c r="EA7" s="39">
        <v>12.19</v>
      </c>
      <c r="EB7" s="39">
        <v>15.1</v>
      </c>
      <c r="EC7" s="39">
        <v>17.8</v>
      </c>
      <c r="ED7" s="39">
        <v>1.6</v>
      </c>
      <c r="EE7" s="39">
        <v>0.79</v>
      </c>
      <c r="EF7" s="39">
        <v>0.53</v>
      </c>
      <c r="EG7" s="39">
        <v>0.53</v>
      </c>
      <c r="EH7" s="39">
        <v>0.53</v>
      </c>
      <c r="EI7" s="39">
        <v>0.6</v>
      </c>
      <c r="EJ7" s="39">
        <v>0.56000000000000005</v>
      </c>
      <c r="EK7" s="39">
        <v>0.61</v>
      </c>
      <c r="EL7" s="39">
        <v>0.51</v>
      </c>
      <c r="EM7" s="39">
        <v>0.57999999999999996</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鳥取県庁</cp:lastModifiedBy>
  <cp:lastPrinted>2020-01-23T05:45:22Z</cp:lastPrinted>
  <dcterms:created xsi:type="dcterms:W3CDTF">2019-12-05T04:23:53Z</dcterms:created>
  <dcterms:modified xsi:type="dcterms:W3CDTF">2020-02-05T04:52:30Z</dcterms:modified>
  <cp:category/>
</cp:coreProperties>
</file>