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0029\Desktop\"/>
    </mc:Choice>
  </mc:AlternateContent>
  <bookViews>
    <workbookView xWindow="0" yWindow="0" windowWidth="20490" windowHeight="7755" tabRatio="684"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<sst xmlns="http://schemas.openxmlformats.org/spreadsheetml/2006/main" count="1128" uniqueCount="627">
  <si>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</si>
  <si>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</si>
  <si>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</si>
  <si>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</si>
  <si>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</si>
  <si>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</si>
  <si>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</si>
  <si>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</si>
  <si>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</si>
  <si>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</si>
  <si>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</si>
  <si>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</si>
  <si>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</si>
  <si>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</si>
  <si>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</si>
  <si>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</si>
  <si>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</si>
  <si>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</si>
  <si>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</si>
  <si>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</si>
  <si>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</si>
  <si>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</si>
  <si>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</si>
  <si>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</si>
  <si>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</si>
  <si>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</si>
  <si>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</si>
  <si>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</si>
  <si>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</si>
  <si>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</si>
  <si>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</si>
  <si>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</si>
  <si>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</si>
  <si>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</si>
  <si>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</si>
  <si>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</si>
  <si>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</si>
  <si>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</si>
  <si>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</si>
  <si>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</si>
  <si>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</si>
  <si>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</si>
  <si>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</si>
  <si>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</si>
  <si>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</si>
  <si>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</si>
  <si>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</si>
  <si>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</si>
  <si>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</si>
  <si>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</si>
  <si>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</si>
  <si>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</si>
  <si>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</si>
  <si>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</si>
  <si>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</si>
  <si>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</si>
  <si>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</si>
  <si>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</si>
  <si>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</si>
  <si>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</si>
  <si>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</si>
  <si>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</si>
  <si>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</si>
  <si>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</si>
  <si>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</si>
  <si>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</si>
  <si>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</si>
  <si>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</si>
  <si>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</si>
  <si>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</si>
  <si>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</si>
  <si>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</si>
  <si>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</si>
  <si>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</si>
  <si>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</si>
  <si>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</si>
  <si>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</si>
  <si>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</si>
  <si>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</si>
  <si>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</si>
  <si>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</si>
  <si>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</si>
  <si>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</si>
  <si>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</si>
  <si>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</si>
  <si>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</si>
  <si>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</si>
  <si>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</si>
  <si>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</si>
  <si>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</si>
  <si>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</si>
  <si>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</si>
  <si>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</si>
  <si>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</si>
  <si>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</si>
  <si>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</si>
  <si>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</si>
  <si>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</si>
  <si>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</si>
  <si>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</si>
  <si>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</si>
  <si>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</si>
  <si>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</si>
  <si>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</si>
  <si>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</si>
  <si>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</si>
  <si>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</si>
  <si>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</si>
  <si>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</si>
  <si>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</si>
  <si>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</si>
  <si>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</si>
  <si>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</si>
  <si>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</si>
  <si>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</si>
  <si>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</si>
  <si>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</si>
  <si>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</si>
  <si>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</si>
  <si>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</si>
  <si>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</si>
  <si>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</si>
  <si>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</si>
  <si>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</si>
  <si>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</si>
  <si>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</si>
  <si>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</si>
  <si>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</si>
  <si>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</si>
  <si>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</si>
  <si>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</si>
  <si>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</si>
  <si>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</si>
  <si>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</si>
  <si>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</si>
  <si>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</si>
  <si>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</si>
  <si>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</si>
  <si>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</si>
  <si>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</si>
  <si>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</si>
  <si>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</si>
  <si>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</si>
  <si>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</si>
  <si>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</si>
  <si>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</si>
  <si>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</si>
  <si>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</si>
  <si>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</si>
  <si>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</si>
  <si>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</si>
  <si>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</si>
  <si>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</si>
  <si>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</si>
  <si>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</si>
  <si>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</si>
  <si>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</si>
  <si>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</si>
  <si>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</si>
  <si>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</si>
  <si>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</si>
  <si>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</si>
  <si>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</si>
  <si>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</si>
  <si>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</si>
  <si>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</si>
  <si>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</si>
  <si>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</si>
  <si>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</si>
  <si>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</si>
  <si>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</si>
  <si>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</si>
  <si>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</si>
  <si>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</si>
  <si>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</si>
  <si>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</si>
  <si>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</si>
  <si>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</si>
  <si>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</si>
  <si>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</si>
  <si>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</si>
  <si>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</si>
  <si>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</si>
  <si>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</si>
  <si>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</si>
  <si>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</si>
  <si>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</si>
  <si>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</si>
  <si>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</si>
  <si>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</si>
  <si>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</si>
  <si>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</si>
  <si>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</si>
  <si>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</si>
  <si>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</si>
  <si>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</si>
  <si>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</si>
  <si>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</si>
  <si>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</si>
  <si>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</si>
  <si>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</si>
  <si>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</si>
  <si>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</si>
  <si>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</si>
  <si>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</si>
  <si>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</si>
  <si>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</si>
  <si>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</si>
  <si>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</si>
  <si>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</si>
  <si>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</si>
  <si>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</si>
  <si>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</si>
  <si>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鳥取県岩美町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</si>
  <si>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</si>
  <si>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</si>
  <si>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</si>
  <si>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</si>
  <si>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</si>
  <si>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</si>
  <si>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</si>
  <si>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</si>
  <si>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</si>
  <si>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</si>
  <si>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</si>
  <si>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</si>
  <si>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</si>
  <si>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</si>
  <si>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</si>
  <si>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</si>
  <si>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</si>
  <si>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</si>
  <si>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</si>
  <si>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</si>
  <si>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</si>
  <si>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</si>
  <si>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</si>
  <si>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</si>
  <si>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</si>
  <si>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</si>
  <si>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</si>
  <si>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</si>
  <si>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</si>
  <si>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</si>
  <si>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</si>
  <si>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</si>
  <si>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</si>
  <si>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</si>
  <si>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</si>
  <si>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</si>
  <si>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</si>
  <si>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</si>
  <si>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</si>
  <si>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</si>
  <si>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</si>
  <si>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</si>
  <si>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</si>
  <si>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</si>
  <si>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</si>
  <si>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</si>
  <si>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</si>
  <si>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</si>
  <si>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</si>
  <si>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</si>
  <si>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</si>
  <si>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</si>
  <si>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</si>
  <si>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</si>
  <si>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</si>
  <si>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</si>
  <si>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</si>
  <si>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</si>
  <si>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</si>
  <si>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</si>
  <si>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</si>
  <si>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</si>
  <si>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</si>
  <si>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</si>
  <si>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</si>
  <si>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</si>
  <si>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</si>
  <si>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</si>
  <si>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</si>
  <si>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</si>
  <si>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</si>
  <si>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</si>
  <si>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</si>
  <si>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</si>
  <si>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</si>
  <si>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</si>
  <si>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</si>
  <si>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</si>
  <si>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</si>
  <si>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</si>
  <si>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</si>
  <si>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</si>
  <si>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</si>
  <si>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</si>
  <si>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</si>
  <si>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</si>
  <si>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</si>
  <si>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</si>
  <si>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</si>
  <si>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</si>
  <si>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</si>
  <si>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</si>
  <si>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</si>
  <si>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</si>
  <si>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</si>
  <si>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</si>
  <si>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</si>
  <si>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</si>
  <si>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</si>
  <si>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</si>
  <si>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</si>
  <si>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</si>
  <si>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</si>
  <si>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</si>
  <si>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</si>
  <si>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</si>
  <si>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</si>
  <si>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</si>
  <si>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</si>
  <si>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</si>
  <si>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</si>
  <si>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</si>
  <si>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</si>
  <si>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</si>
  <si>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</si>
  <si>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</si>
  <si>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</si>
  <si>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</si>
  <si>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</si>
  <si>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</si>
  <si>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</si>
  <si>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</si>
  <si>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</si>
  <si>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</si>
  <si>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</si>
  <si>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</si>
  <si>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</si>
  <si>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</si>
  <si>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</si>
  <si>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</si>
  <si>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</si>
  <si>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</si>
  <si>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</si>
  <si>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</si>
  <si>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</si>
  <si>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</si>
  <si>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</si>
  <si>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</si>
  <si>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</si>
  <si>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</si>
  <si>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</si>
  <si>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</si>
  <si>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</si>
  <si>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</si>
  <si>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</si>
  <si>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</si>
  <si>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</si>
  <si>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</si>
  <si>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</si>
  <si>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鳥取県岩美町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</si>
  <si>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</si>
  <si>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</si>
  <si>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</si>
  <si>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</si>
  <si>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</si>
  <si>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</si>
  <si>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</si>
  <si>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</si>
  <si>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</si>
  <si>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</si>
  <si>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</si>
  <si>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</si>
  <si>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</si>
  <si>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</si>
  <si>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</si>
  <si>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</si>
  <si>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</si>
  <si>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</si>
  <si>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</si>
  <si>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</si>
  <si>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</si>
  <si>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代替バス運送事業特別会計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</si>
  <si>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</si>
  <si>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</si>
  <si>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</si>
  <si>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</si>
  <si>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</si>
  <si>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</si>
  <si>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</si>
  <si>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</si>
  <si>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</si>
  <si>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</si>
  <si>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</si>
  <si>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</si>
  <si>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</si>
  <si>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</si>
  <si>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</si>
  <si>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</si>
  <si>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</si>
  <si>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</si>
  <si>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</si>
  <si>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</si>
  <si>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</si>
  <si>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</si>
  <si>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</si>
  <si>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</si>
  <si>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</si>
  <si>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</si>
  <si>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</si>
  <si>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</si>
  <si>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</si>
  <si>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</si>
  <si>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</si>
  <si>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</si>
  <si>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</si>
  <si>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</si>
  <si>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</si>
  <si>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</si>
  <si>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</si>
  <si>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</si>
  <si>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</si>
  <si>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</si>
  <si>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</si>
  <si>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</si>
  <si>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</si>
  <si>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</si>
  <si>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</si>
  <si>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</si>
  <si>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</si>
  <si>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</si>
  <si>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</si>
  <si>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</si>
  <si>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</si>
  <si>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</si>
  <si>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</si>
  <si>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</si>
  <si>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</si>
  <si>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</si>
  <si>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</si>
  <si>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</si>
  <si>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</si>
  <si>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</si>
  <si>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</si>
  <si>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</si>
  <si>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</si>
  <si>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</si>
  <si>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</si>
  <si>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</si>
  <si>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</si>
  <si>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</si>
  <si>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</si>
  <si>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</si>
  <si>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</si>
  <si>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</si>
  <si>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</si>
  <si>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</si>
  <si>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</si>
  <si>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</si>
  <si>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</si>
  <si>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</si>
  <si>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</si>
  <si>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</si>
  <si>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</si>
  <si>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</si>
  <si>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</si>
  <si>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</si>
  <si>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</si>
  <si>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</si>
  <si>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</si>
  <si>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</si>
  <si>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</si>
  <si>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</si>
  <si>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</si>
  <si>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</si>
  <si>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</si>
  <si>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集落排水処理事業特別会計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</si>
  <si>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</si>
  <si>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</si>
  <si>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</si>
  <si>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</si>
  <si>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</si>
  <si>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</si>
  <si>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</si>
  <si>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</si>
  <si>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</si>
  <si>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</si>
  <si>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</si>
  <si>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</si>
  <si>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</si>
  <si>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</si>
  <si>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</si>
  <si>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</si>
  <si>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</si>
  <si>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</si>
  <si>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</si>
  <si>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</si>
  <si>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</si>
  <si>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</si>
  <si>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</si>
  <si>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</si>
  <si>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</si>
  <si>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</si>
  <si>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</si>
  <si>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</si>
  <si>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</si>
  <si>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</si>
  <si>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</si>
  <si>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</si>
  <si>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</si>
  <si>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</si>
  <si>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</si>
  <si>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</si>
  <si>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</si>
  <si>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</si>
  <si>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</si>
  <si>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</si>
  <si>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</si>
  <si>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</si>
  <si>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</si>
  <si>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</si>
  <si>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</si>
  <si>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</si>
  <si>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</si>
  <si>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</si>
  <si>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</si>
  <si>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</si>
  <si>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</si>
  <si>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</si>
  <si>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</si>
  <si>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</si>
  <si>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</si>
  <si>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</si>
  <si>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</si>
  <si>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</si>
  <si>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</si>
  <si>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</si>
  <si>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</si>
  <si>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</si>
  <si>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</si>
  <si>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</si>
  <si>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</si>
  <si>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</si>
  <si>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</si>
  <si>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</si>
  <si>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</si>
  <si>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</si>
  <si>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</si>
  <si>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</si>
  <si>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</si>
  <si>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</si>
  <si>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</si>
  <si>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</si>
  <si>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</si>
  <si>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</si>
  <si>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</si>
  <si>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</si>
  <si>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</si>
  <si>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</si>
  <si>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</si>
  <si>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</si>
  <si>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</si>
  <si>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</si>
  <si>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2.17</t>
  </si>
  <si>
    <t>▲ 2.56</t>
  </si>
  <si>
    <t>▲ 1.74</t>
  </si>
  <si>
    <t>▲ 2.47</t>
  </si>
  <si>
    <t>▲ 0.19</t>
  </si>
  <si>
    <t>病院事業会計</t>
  </si>
  <si>
    <t>水道事業会計</t>
  </si>
  <si>
    <t>一般会計</t>
  </si>
  <si>
    <t>介護保険特別会計</t>
  </si>
  <si>
    <t>国民健康保険特別会計</t>
  </si>
  <si>
    <t>後期高齢者医療特別会計</t>
  </si>
  <si>
    <t>住宅新築資金等貸付特別会計</t>
  </si>
  <si>
    <t>代替バス運送事業特別会計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</si>
  <si>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</si>
  <si>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</si>
  <si>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</si>
  <si>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</si>
  <si>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</si>
  <si>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</si>
  <si>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</si>
  <si>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</si>
  <si>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</si>
  <si>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</si>
  <si>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</si>
  <si>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</si>
  <si>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岩美町振興公社</t>
    <rPh sb="0" eb="3">
      <t>イワミチョウ</t>
    </rPh>
    <rPh sb="3" eb="5">
      <t>シンコウ</t>
    </rPh>
    <rPh sb="5" eb="7">
      <t>コウシャ</t>
    </rPh>
    <phoneticPr fontId="2"/>
  </si>
  <si>
    <t>いわみ道の駅</t>
    <rPh sb="3" eb="4">
      <t>ミチ</t>
    </rPh>
    <rPh sb="5" eb="6">
      <t>エキ</t>
    </rPh>
    <phoneticPr fontId="2"/>
  </si>
  <si>
    <t>-</t>
    <phoneticPr fontId="2"/>
  </si>
  <si>
    <t>公共施設建設基金</t>
    <rPh sb="0" eb="2">
      <t>コウキョウ</t>
    </rPh>
    <rPh sb="2" eb="4">
      <t>シセツ</t>
    </rPh>
    <rPh sb="4" eb="6">
      <t>ケンセツ</t>
    </rPh>
    <rPh sb="6" eb="8">
      <t>キキン</t>
    </rPh>
    <phoneticPr fontId="11"/>
  </si>
  <si>
    <t>福祉・環境整備基金</t>
    <rPh sb="0" eb="2">
      <t>フクシ</t>
    </rPh>
    <rPh sb="3" eb="5">
      <t>カンキョウ</t>
    </rPh>
    <rPh sb="5" eb="7">
      <t>セイビ</t>
    </rPh>
    <rPh sb="7" eb="9">
      <t>キキン</t>
    </rPh>
    <phoneticPr fontId="11"/>
  </si>
  <si>
    <t>地域福祉基金</t>
    <rPh sb="0" eb="2">
      <t>チイキ</t>
    </rPh>
    <rPh sb="2" eb="4">
      <t>フクシ</t>
    </rPh>
    <rPh sb="4" eb="6">
      <t>キキン</t>
    </rPh>
    <phoneticPr fontId="11"/>
  </si>
  <si>
    <t>人材育成基金</t>
    <rPh sb="0" eb="2">
      <t>ジンザイ</t>
    </rPh>
    <rPh sb="2" eb="4">
      <t>イクセイ</t>
    </rPh>
    <rPh sb="4" eb="6">
      <t>キキン</t>
    </rPh>
    <phoneticPr fontId="11"/>
  </si>
  <si>
    <t>交通安全対策基金</t>
    <rPh sb="0" eb="2">
      <t>コウツウ</t>
    </rPh>
    <rPh sb="2" eb="4">
      <t>アンゼン</t>
    </rPh>
    <rPh sb="4" eb="6">
      <t>タイサク</t>
    </rPh>
    <rPh sb="6" eb="8">
      <t>キキン</t>
    </rPh>
    <phoneticPr fontId="11"/>
  </si>
  <si>
    <t>-</t>
    <phoneticPr fontId="2"/>
  </si>
  <si>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</si>
  <si>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</si>
  <si>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</si>
  <si>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</si>
  <si>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5">
      <t>トウブ</t>
    </rPh>
    <rPh sb="5" eb="7">
      <t>コウイキ</t>
    </rPh>
    <rPh sb="7" eb="9">
      <t>ギョウセイ</t>
    </rPh>
    <rPh sb="9" eb="11">
      <t>カンリ</t>
    </rPh>
    <rPh sb="11" eb="13">
      <t>クミアイ</t>
    </rPh>
    <rPh sb="14" eb="16">
      <t>イッパン</t>
    </rPh>
    <rPh sb="16" eb="18">
      <t>カイケイ</t>
    </rPh>
    <phoneticPr fontId="2"/>
  </si>
  <si>
    <t>鳥取県東部広域行政管理組合（事業会計）</t>
    <rPh sb="0" eb="3">
      <t>トットリケン</t>
    </rPh>
    <rPh sb="3" eb="5">
      <t>トウブ</t>
    </rPh>
    <rPh sb="5" eb="7">
      <t>コウイキ</t>
    </rPh>
    <rPh sb="7" eb="9">
      <t>ギョウセイ</t>
    </rPh>
    <rPh sb="9" eb="11">
      <t>カンリ</t>
    </rPh>
    <rPh sb="11" eb="13">
      <t>クミアイ</t>
    </rPh>
    <rPh sb="14" eb="16">
      <t>ジギョウ</t>
    </rPh>
    <rPh sb="16" eb="18">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</si>
  <si>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2"/>
  </si>
  <si>
    <t>鳥取県後期高齢者医療広域連合（事業会計）</t>
    <rPh sb="0" eb="3">
      <t>トットリケン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</si>
  <si>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</si>
  <si>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</si>
  <si>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</si>
  <si>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</si>
  <si>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</si>
  <si>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</si>
  <si>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</si>
  <si>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</si>
  <si>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</si>
  <si>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</si>
  <si>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</si>
  <si>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</si>
  <si>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</si>
  <si>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</si>
  <si>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</si>
  <si>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</si>
  <si>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</si>
  <si>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平成30年度においては、将来負担比率が6.4ポイント低下したものの、両比率とも類似団体平均と比較して高い数値で推移している。
　地方債及び公営企業債残高の減少や施設の更新整備に伴い、両比率とも今後低下していくと見込まれるが、公共施設等総合管理計画に基づく計画的な老朽化対策に取り組むとともに、地方債、基金の適切な水準を維持していく必要がある。</t>
    <phoneticPr fontId="5"/>
  </si>
  <si>
    <t>　将来負担比率、実質公債費比率ともに減少傾向にあるものの、依然として類似団体平均よりも高い数値で推移している。
　今後、中央公民館・図書館整備等に伴う地方債残高の増加により、両比率とも一時的に増加することが見込まれることから、地方債の新規借入額を抑制するとともに、基金残高を確保してく必要がある。このため、公共施設の適正配置等により、新たな投資の抑制、維持管理経費の削減に取り組む必要がある。
　併せて、公営企業への繰出見込額の負担も大きいことから、下水道事業の法適化など、公営企業の効率化を進める必要がある。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</si>
</sst>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79466</c:v>
                </c:pt>
                <c:pt idx="3">
                  <c:v>90072</c:v>
                </c:pt>
                <c:pt idx="4">
                  <c:v>88328</c:v>
                </c:pt>
              </c:numCache>
            </c:numRef>
          </c:val>
          <c:smooth val="0"/>
          <c:extLst>
            <c:ext xmlns:c16="http://schemas.microsoft.com/office/drawing/2014/chart" uri="{C3380CC4-5D6E-409C-BE32-E72D297353CC}">
              <c16:uniqueId val="{00000000-43D5-47E6-ABE6-1806FB9CDF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73494</c:v>
                </c:pt>
                <c:pt idx="1">
                  <c:v>71879</c:v>
                </c:pt>
                <c:pt idx="2">
                  <c:v>58040</c:v>
                </c:pt>
                <c:pt idx="3">
                  <c:v>110938</c:v>
                </c:pt>
                <c:pt idx="4">
                  <c:v>69834</c:v>
                </c:pt>
              </c:numCache>
            </c:numRef>
          </c:val>
          <c:smooth val="0"/>
          <c:extLst>
            <c:ext xmlns:c16="http://schemas.microsoft.com/office/drawing/2014/chart" uri="{C3380CC4-5D6E-409C-BE32-E72D297353CC}">
              <c16:uniqueId val="{00000001-43D5-47E6-ABE6-1806FB9CDF14}"/>
            </c:ext>
          </c:extLst>
        </c:ser>
        <c:dLbls>
          <c:showLegendKey val="0"/>
          <c:showVal val="0"/>
          <c:showCatName val="0"/>
          <c:showSerName val="0"/>
          <c:showPercent val="0"/>
          <c:showBubbleSize val="0"/>
        </c:dLbls>
        <c:marker val="1"/>
        <c:smooth val="0"/>
        <c:axId val="376259016"/>
        <c:axId val="376253920"/>
      </c:lineChart>
      <c:catAx>
        <c:axId val="376259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253920"/>
        <c:crosses val="autoZero"/>
        <c:auto val="1"/>
        <c:lblAlgn val="ctr"/>
        <c:lblOffset val="100"/>
        <c:tickLblSkip val="1"/>
        <c:tickMarkSkip val="1"/>
        <c:noMultiLvlLbl val="0"/>
      </c:catAx>
      <c:valAx>
        <c:axId val="376253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259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2.2599999999999998</c:v>
                </c:pt>
                <c:pt idx="1">
                  <c:v>1.67</c:v>
                </c:pt>
                <c:pt idx="2">
                  <c:v>2.17</c:v>
                </c:pt>
                <c:pt idx="3">
                  <c:v>2.11</c:v>
                </c:pt>
                <c:pt idx="4">
                  <c:v>2.1800000000000002</c:v>
                </c:pt>
              </c:numCache>
            </c:numRef>
          </c:val>
          <c:extLst>
            <c:ext xmlns:c16="http://schemas.microsoft.com/office/drawing/2014/chart" uri="{C3380CC4-5D6E-409C-BE32-E72D297353CC}">
              <c16:uniqueId val="{00000000-90DE-46CD-A72D-60E8360D80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21.36</c:v>
                </c:pt>
                <c:pt idx="1">
                  <c:v>19.89</c:v>
                </c:pt>
                <c:pt idx="2">
                  <c:v>18.7</c:v>
                </c:pt>
                <c:pt idx="3">
                  <c:v>16.73</c:v>
                </c:pt>
                <c:pt idx="4">
                  <c:v>17.09</c:v>
                </c:pt>
              </c:numCache>
            </c:numRef>
          </c:val>
          <c:extLst>
            <c:ext xmlns:c16="http://schemas.microsoft.com/office/drawing/2014/chart" uri="{C3380CC4-5D6E-409C-BE32-E72D297353CC}">
              <c16:uniqueId val="{00000001-90DE-46CD-A72D-60E8360D80FF}"/>
            </c:ext>
          </c:extLst>
        </c:ser>
        <c:dLbls>
          <c:showLegendKey val="0"/>
          <c:showVal val="0"/>
          <c:showCatName val="0"/>
          <c:showSerName val="0"/>
          <c:showPercent val="0"/>
          <c:showBubbleSize val="0"/>
        </c:dLbls>
        <c:gapWidth val="250"/>
        <c:overlap val="100"/>
        <c:axId val="376252744"/>
        <c:axId val="376253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-2.17</c:v>
                </c:pt>
                <c:pt idx="1">
                  <c:v>-2.56</c:v>
                </c:pt>
                <c:pt idx="2">
                  <c:v>-1.74</c:v>
                </c:pt>
                <c:pt idx="3">
                  <c:v>-2.4700000000000002</c:v>
                </c:pt>
                <c:pt idx="4">
                  <c:v>-0.19</c:v>
                </c:pt>
              </c:numCache>
            </c:numRef>
          </c:val>
          <c:smooth val="0"/>
          <c:extLst>
            <c:ext xmlns:c16="http://schemas.microsoft.com/office/drawing/2014/chart" uri="{C3380CC4-5D6E-409C-BE32-E72D297353CC}">
              <c16:uniqueId val="{00000002-90DE-46CD-A72D-60E8360D80FF}"/>
            </c:ext>
          </c:extLst>
        </c:ser>
        <c:dLbls>
          <c:showLegendKey val="0"/>
          <c:showVal val="0"/>
          <c:showCatName val="0"/>
          <c:showSerName val="0"/>
          <c:showPercent val="0"/>
          <c:showBubbleSize val="0"/>
        </c:dLbls>
        <c:marker val="1"/>
        <c:smooth val="0"/>
        <c:axId val="376252744"/>
        <c:axId val="376253136"/>
      </c:lineChart>
      <c:catAx>
        <c:axId val="376252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253136"/>
        <c:crosses val="autoZero"/>
        <c:auto val="1"/>
        <c:lblAlgn val="ctr"/>
        <c:lblOffset val="100"/>
        <c:tickLblSkip val="1"/>
        <c:tickMarkSkip val="1"/>
        <c:noMultiLvlLbl val="0"/>
      </c:catAx>
      <c:valAx>
        <c:axId val="376253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252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A4D6-43EB-AFB3-DDDAF33657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4D6-43EB-AFB3-DDDAF33657CF}"/>
            </c:ext>
          </c:extLst>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4D6-43EB-AFB3-DDDAF33657CF}"/>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4D6-43EB-AFB3-DDDAF33657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A4D6-43EB-AFB3-DDDAF33657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2.02</c:v>
                </c:pt>
                <c:pt idx="2">
                  <c:v>#N/A</c:v>
                </c:pt>
                <c:pt idx="3">
                  <c:v>1.68</c:v>
                </c:pt>
                <c:pt idx="4">
                  <c:v>#N/A</c:v>
                </c:pt>
                <c:pt idx="5">
                  <c:v>2.65</c:v>
                </c:pt>
                <c:pt idx="6">
                  <c:v>#N/A</c:v>
                </c:pt>
                <c:pt idx="7">
                  <c:v>1.91</c:v>
                </c:pt>
                <c:pt idx="8">
                  <c:v>#N/A</c:v>
                </c:pt>
                <c:pt idx="9">
                  <c:v>0.62</c:v>
                </c:pt>
              </c:numCache>
            </c:numRef>
          </c:val>
          <c:extLst>
            <c:ext xmlns:c16="http://schemas.microsoft.com/office/drawing/2014/chart" uri="{C3380CC4-5D6E-409C-BE32-E72D297353CC}">
              <c16:uniqueId val="{00000005-A4D6-43EB-AFB3-DDDAF33657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0.17</c:v>
                </c:pt>
                <c:pt idx="4">
                  <c:v>#N/A</c:v>
                </c:pt>
                <c:pt idx="5">
                  <c:v>0.54</c:v>
                </c:pt>
                <c:pt idx="6">
                  <c:v>#N/A</c:v>
                </c:pt>
                <c:pt idx="7">
                  <c:v>0.42</c:v>
                </c:pt>
                <c:pt idx="8">
                  <c:v>#N/A</c:v>
                </c:pt>
                <c:pt idx="9">
                  <c:v>0.74</c:v>
                </c:pt>
              </c:numCache>
            </c:numRef>
          </c:val>
          <c:extLst>
            <c:ext xmlns:c16="http://schemas.microsoft.com/office/drawing/2014/chart" uri="{C3380CC4-5D6E-409C-BE32-E72D297353CC}">
              <c16:uniqueId val="{00000006-A4D6-43EB-AFB3-DDDAF33657C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2.2599999999999998</c:v>
                </c:pt>
                <c:pt idx="2">
                  <c:v>#N/A</c:v>
                </c:pt>
                <c:pt idx="3">
                  <c:v>1.66</c:v>
                </c:pt>
                <c:pt idx="4">
                  <c:v>#N/A</c:v>
                </c:pt>
                <c:pt idx="5">
                  <c:v>2.2200000000000002</c:v>
                </c:pt>
                <c:pt idx="6">
                  <c:v>#N/A</c:v>
                </c:pt>
                <c:pt idx="7">
                  <c:v>2.1</c:v>
                </c:pt>
                <c:pt idx="8">
                  <c:v>#N/A</c:v>
                </c:pt>
                <c:pt idx="9">
                  <c:v>2.1800000000000002</c:v>
                </c:pt>
              </c:numCache>
            </c:numRef>
          </c:val>
          <c:extLst>
            <c:ext xmlns:c16="http://schemas.microsoft.com/office/drawing/2014/chart" uri="{C3380CC4-5D6E-409C-BE32-E72D297353CC}">
              <c16:uniqueId val="{00000007-A4D6-43EB-AFB3-DDDAF33657C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c:v>
                </c:pt>
                <c:pt idx="2">
                  <c:v>#N/A</c:v>
                </c:pt>
                <c:pt idx="3">
                  <c:v>6.88</c:v>
                </c:pt>
                <c:pt idx="4">
                  <c:v>#N/A</c:v>
                </c:pt>
                <c:pt idx="5">
                  <c:v>7.11</c:v>
                </c:pt>
                <c:pt idx="6">
                  <c:v>#N/A</c:v>
                </c:pt>
                <c:pt idx="7">
                  <c:v>7.12</c:v>
                </c:pt>
                <c:pt idx="8">
                  <c:v>#N/A</c:v>
                </c:pt>
                <c:pt idx="9">
                  <c:v>6.69</c:v>
                </c:pt>
              </c:numCache>
            </c:numRef>
          </c:val>
          <c:extLst>
            <c:ext xmlns:c16="http://schemas.microsoft.com/office/drawing/2014/chart" uri="{C3380CC4-5D6E-409C-BE32-E72D297353CC}">
              <c16:uniqueId val="{00000008-A4D6-43EB-AFB3-DDDAF33657C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21.42</c:v>
                </c:pt>
                <c:pt idx="2">
                  <c:v>#N/A</c:v>
                </c:pt>
                <c:pt idx="3">
                  <c:v>29.34</c:v>
                </c:pt>
                <c:pt idx="4">
                  <c:v>#N/A</c:v>
                </c:pt>
                <c:pt idx="5">
                  <c:v>30.56</c:v>
                </c:pt>
                <c:pt idx="6">
                  <c:v>#N/A</c:v>
                </c:pt>
                <c:pt idx="7">
                  <c:v>28.54</c:v>
                </c:pt>
                <c:pt idx="8">
                  <c:v>#N/A</c:v>
                </c:pt>
                <c:pt idx="9">
                  <c:v>26.54</c:v>
                </c:pt>
              </c:numCache>
            </c:numRef>
          </c:val>
          <c:extLst>
            <c:ext xmlns:c16="http://schemas.microsoft.com/office/drawing/2014/chart" uri="{C3380CC4-5D6E-409C-BE32-E72D297353CC}">
              <c16:uniqueId val="{00000009-A4D6-43EB-AFB3-DDDAF33657CF}"/>
            </c:ext>
          </c:extLst>
        </c:ser>
        <c:dLbls>
          <c:showLegendKey val="0"/>
          <c:showVal val="0"/>
          <c:showCatName val="0"/>
          <c:showSerName val="0"/>
          <c:showPercent val="0"/>
          <c:showBubbleSize val="0"/>
        </c:dLbls>
        <c:gapWidth val="150"/>
        <c:overlap val="100"/>
        <c:axId val="376257448"/>
        <c:axId val="376256664"/>
      </c:barChart>
      <c:catAx>
        <c:axId val="37625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6256664"/>
        <c:crosses val="autoZero"/>
        <c:auto val="1"/>
        <c:lblAlgn val="ctr"/>
        <c:lblOffset val="100"/>
        <c:tickLblSkip val="1"/>
        <c:tickMarkSkip val="1"/>
        <c:noMultiLvlLbl val="0"/>
      </c:catAx>
      <c:valAx>
        <c:axId val="376256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257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775</c:v>
                </c:pt>
                <c:pt idx="5">
                  <c:v>755</c:v>
                </c:pt>
                <c:pt idx="8">
                  <c:v>751</c:v>
                </c:pt>
                <c:pt idx="11">
                  <c:v>767</c:v>
                </c:pt>
                <c:pt idx="14">
                  <c:v>766</c:v>
                </c:pt>
              </c:numCache>
            </c:numRef>
          </c:val>
          <c:extLst>
            <c:ext xmlns:c16="http://schemas.microsoft.com/office/drawing/2014/chart" uri="{C3380CC4-5D6E-409C-BE32-E72D297353CC}">
              <c16:uniqueId val="{00000000-B7B5-4466-8984-EFF6628303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B7B5-4466-8984-EFF6628303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B5-4466-8984-EFF6628303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11</c:v>
                </c:pt>
                <c:pt idx="6">
                  <c:v>11</c:v>
                </c:pt>
                <c:pt idx="9">
                  <c:v>12</c:v>
                </c:pt>
                <c:pt idx="12">
                  <c:v>12</c:v>
                </c:pt>
              </c:numCache>
            </c:numRef>
          </c:val>
          <c:extLst>
            <c:ext xmlns:c16="http://schemas.microsoft.com/office/drawing/2014/chart" uri="{C3380CC4-5D6E-409C-BE32-E72D297353CC}">
              <c16:uniqueId val="{00000003-B7B5-4466-8984-EFF6628303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453</c:v>
                </c:pt>
                <c:pt idx="3">
                  <c:v>463</c:v>
                </c:pt>
                <c:pt idx="6">
                  <c:v>474</c:v>
                </c:pt>
                <c:pt idx="9">
                  <c:v>426</c:v>
                </c:pt>
                <c:pt idx="12">
                  <c:v>438</c:v>
                </c:pt>
              </c:numCache>
            </c:numRef>
          </c:val>
          <c:extLst>
            <c:ext xmlns:c16="http://schemas.microsoft.com/office/drawing/2014/chart" uri="{C3380CC4-5D6E-409C-BE32-E72D297353CC}">
              <c16:uniqueId val="{00000004-B7B5-4466-8984-EFF6628303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5-4466-8984-EFF6628303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B5-4466-8984-EFF6628303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738</c:v>
                </c:pt>
                <c:pt idx="3">
                  <c:v>713</c:v>
                </c:pt>
                <c:pt idx="6">
                  <c:v>734</c:v>
                </c:pt>
                <c:pt idx="9">
                  <c:v>738</c:v>
                </c:pt>
                <c:pt idx="12">
                  <c:v>729</c:v>
                </c:pt>
              </c:numCache>
            </c:numRef>
          </c:val>
          <c:extLst>
            <c:ext xmlns:c16="http://schemas.microsoft.com/office/drawing/2014/chart" uri="{C3380CC4-5D6E-409C-BE32-E72D297353CC}">
              <c16:uniqueId val="{00000007-B7B5-4466-8984-EFF6628303EB}"/>
            </c:ext>
          </c:extLst>
        </c:ser>
        <c:dLbls>
          <c:showLegendKey val="0"/>
          <c:showVal val="0"/>
          <c:showCatName val="0"/>
          <c:showSerName val="0"/>
          <c:showPercent val="0"/>
          <c:showBubbleSize val="0"/>
        </c:dLbls>
        <c:gapWidth val="100"/>
        <c:overlap val="100"/>
        <c:axId val="416265584"/>
        <c:axId val="416259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419</c:v>
                </c:pt>
                <c:pt idx="2">
                  <c:v>#N/A</c:v>
                </c:pt>
                <c:pt idx="3">
                  <c:v>#N/A</c:v>
                </c:pt>
                <c:pt idx="4">
                  <c:v>433</c:v>
                </c:pt>
                <c:pt idx="5">
                  <c:v>#N/A</c:v>
                </c:pt>
                <c:pt idx="6">
                  <c:v>#N/A</c:v>
                </c:pt>
                <c:pt idx="7">
                  <c:v>468</c:v>
                </c:pt>
                <c:pt idx="8">
                  <c:v>#N/A</c:v>
                </c:pt>
                <c:pt idx="9">
                  <c:v>#N/A</c:v>
                </c:pt>
                <c:pt idx="10">
                  <c:v>409</c:v>
                </c:pt>
                <c:pt idx="11">
                  <c:v>#N/A</c:v>
                </c:pt>
                <c:pt idx="12">
                  <c:v>#N/A</c:v>
                </c:pt>
                <c:pt idx="13">
                  <c:v>413</c:v>
                </c:pt>
                <c:pt idx="14">
                  <c:v>#N/A</c:v>
                </c:pt>
              </c:numCache>
            </c:numRef>
          </c:val>
          <c:smooth val="0"/>
          <c:extLst>
            <c:ext xmlns:c16="http://schemas.microsoft.com/office/drawing/2014/chart" uri="{C3380CC4-5D6E-409C-BE32-E72D297353CC}">
              <c16:uniqueId val="{00000008-B7B5-4466-8984-EFF6628303EB}"/>
            </c:ext>
          </c:extLst>
        </c:ser>
        <c:dLbls>
          <c:showLegendKey val="0"/>
          <c:showVal val="0"/>
          <c:showCatName val="0"/>
          <c:showSerName val="0"/>
          <c:showPercent val="0"/>
          <c:showBubbleSize val="0"/>
        </c:dLbls>
        <c:marker val="1"/>
        <c:smooth val="0"/>
        <c:axId val="416265584"/>
        <c:axId val="416259704"/>
      </c:lineChart>
      <c:catAx>
        <c:axId val="41626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6259704"/>
        <c:crosses val="autoZero"/>
        <c:auto val="1"/>
        <c:lblAlgn val="ctr"/>
        <c:lblOffset val="100"/>
        <c:tickLblSkip val="1"/>
        <c:tickMarkSkip val="1"/>
        <c:noMultiLvlLbl val="0"/>
      </c:catAx>
      <c:valAx>
        <c:axId val="416259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26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8622</c:v>
                </c:pt>
                <c:pt idx="5">
                  <c:v>8549</c:v>
                </c:pt>
                <c:pt idx="8">
                  <c:v>8353</c:v>
                </c:pt>
                <c:pt idx="11">
                  <c:v>8602</c:v>
                </c:pt>
                <c:pt idx="14">
                  <c:v>8599</c:v>
                </c:pt>
              </c:numCache>
            </c:numRef>
          </c:val>
          <c:extLst>
            <c:ext xmlns:c16="http://schemas.microsoft.com/office/drawing/2014/chart" uri="{C3380CC4-5D6E-409C-BE32-E72D297353CC}">
              <c16:uniqueId val="{00000000-EDA2-494C-8113-9CACA2080F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174</c:v>
                </c:pt>
                <c:pt idx="5">
                  <c:v>146</c:v>
                </c:pt>
                <c:pt idx="8">
                  <c:v>122</c:v>
                </c:pt>
                <c:pt idx="11">
                  <c:v>111</c:v>
                </c:pt>
                <c:pt idx="14">
                  <c:v>100</c:v>
                </c:pt>
              </c:numCache>
            </c:numRef>
          </c:val>
          <c:extLst>
            <c:ext xmlns:c16="http://schemas.microsoft.com/office/drawing/2014/chart" uri="{C3380CC4-5D6E-409C-BE32-E72D297353CC}">
              <c16:uniqueId val="{00000001-EDA2-494C-8113-9CACA2080F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3452</c:v>
                </c:pt>
                <c:pt idx="5">
                  <c:v>3352</c:v>
                </c:pt>
                <c:pt idx="8">
                  <c:v>3211</c:v>
                </c:pt>
                <c:pt idx="11">
                  <c:v>3002</c:v>
                </c:pt>
                <c:pt idx="14">
                  <c:v>3000</c:v>
                </c:pt>
              </c:numCache>
            </c:numRef>
          </c:val>
          <c:extLst>
            <c:ext xmlns:c16="http://schemas.microsoft.com/office/drawing/2014/chart" uri="{C3380CC4-5D6E-409C-BE32-E72D297353CC}">
              <c16:uniqueId val="{00000002-EDA2-494C-8113-9CACA2080F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A2-494C-8113-9CACA2080F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A2-494C-8113-9CACA2080F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A2-494C-8113-9CACA2080F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604</c:v>
                </c:pt>
                <c:pt idx="3">
                  <c:v>555</c:v>
                </c:pt>
                <c:pt idx="6">
                  <c:v>471</c:v>
                </c:pt>
                <c:pt idx="9">
                  <c:v>435</c:v>
                </c:pt>
                <c:pt idx="12">
                  <c:v>449</c:v>
                </c:pt>
              </c:numCache>
            </c:numRef>
          </c:val>
          <c:extLst>
            <c:ext xmlns:c16="http://schemas.microsoft.com/office/drawing/2014/chart" uri="{C3380CC4-5D6E-409C-BE32-E72D297353CC}">
              <c16:uniqueId val="{00000006-EDA2-494C-8113-9CACA2080F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124</c:v>
                </c:pt>
                <c:pt idx="3">
                  <c:v>130</c:v>
                </c:pt>
                <c:pt idx="6">
                  <c:v>120</c:v>
                </c:pt>
                <c:pt idx="9">
                  <c:v>115</c:v>
                </c:pt>
                <c:pt idx="12">
                  <c:v>113</c:v>
                </c:pt>
              </c:numCache>
            </c:numRef>
          </c:val>
          <c:extLst>
            <c:ext xmlns:c16="http://schemas.microsoft.com/office/drawing/2014/chart" uri="{C3380CC4-5D6E-409C-BE32-E72D297353CC}">
              <c16:uniqueId val="{00000007-EDA2-494C-8113-9CACA2080F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6337</c:v>
                </c:pt>
                <c:pt idx="3">
                  <c:v>6229</c:v>
                </c:pt>
                <c:pt idx="6">
                  <c:v>6061</c:v>
                </c:pt>
                <c:pt idx="9">
                  <c:v>5741</c:v>
                </c:pt>
                <c:pt idx="12">
                  <c:v>5393</c:v>
                </c:pt>
              </c:numCache>
            </c:numRef>
          </c:val>
          <c:extLst>
            <c:ext xmlns:c16="http://schemas.microsoft.com/office/drawing/2014/chart" uri="{C3380CC4-5D6E-409C-BE32-E72D297353CC}">
              <c16:uniqueId val="{00000008-EDA2-494C-8113-9CACA2080F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A2-494C-8113-9CACA2080F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7010</c:v>
                </c:pt>
                <c:pt idx="3">
                  <c:v>6872</c:v>
                </c:pt>
                <c:pt idx="6">
                  <c:v>6739</c:v>
                </c:pt>
                <c:pt idx="9">
                  <c:v>7038</c:v>
                </c:pt>
                <c:pt idx="12">
                  <c:v>7180</c:v>
                </c:pt>
              </c:numCache>
            </c:numRef>
          </c:val>
          <c:extLst>
            <c:ext xmlns:c16="http://schemas.microsoft.com/office/drawing/2014/chart" uri="{C3380CC4-5D6E-409C-BE32-E72D297353CC}">
              <c16:uniqueId val="{0000000A-EDA2-494C-8113-9CACA2080F56}"/>
            </c:ext>
          </c:extLst>
        </c:ser>
        <c:dLbls>
          <c:showLegendKey val="0"/>
          <c:showVal val="0"/>
          <c:showCatName val="0"/>
          <c:showSerName val="0"/>
          <c:showPercent val="0"/>
          <c:showBubbleSize val="0"/>
        </c:dLbls>
        <c:gapWidth val="100"/>
        <c:overlap val="100"/>
        <c:axId val="416264800"/>
        <c:axId val="416262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1827</c:v>
                </c:pt>
                <c:pt idx="2">
                  <c:v>#N/A</c:v>
                </c:pt>
                <c:pt idx="3">
                  <c:v>#N/A</c:v>
                </c:pt>
                <c:pt idx="4">
                  <c:v>1740</c:v>
                </c:pt>
                <c:pt idx="5">
                  <c:v>#N/A</c:v>
                </c:pt>
                <c:pt idx="6">
                  <c:v>#N/A</c:v>
                </c:pt>
                <c:pt idx="7">
                  <c:v>1704</c:v>
                </c:pt>
                <c:pt idx="8">
                  <c:v>#N/A</c:v>
                </c:pt>
                <c:pt idx="9">
                  <c:v>#N/A</c:v>
                </c:pt>
                <c:pt idx="10">
                  <c:v>1615</c:v>
                </c:pt>
                <c:pt idx="11">
                  <c:v>#N/A</c:v>
                </c:pt>
                <c:pt idx="12">
                  <c:v>#N/A</c:v>
                </c:pt>
                <c:pt idx="13">
                  <c:v>1436</c:v>
                </c:pt>
                <c:pt idx="14">
                  <c:v>#N/A</c:v>
                </c:pt>
              </c:numCache>
            </c:numRef>
          </c:val>
          <c:smooth val="0"/>
          <c:extLst>
            <c:ext xmlns:c16="http://schemas.microsoft.com/office/drawing/2014/chart" uri="{C3380CC4-5D6E-409C-BE32-E72D297353CC}">
              <c16:uniqueId val="{0000000B-EDA2-494C-8113-9CACA2080F56}"/>
            </c:ext>
          </c:extLst>
        </c:ser>
        <c:dLbls>
          <c:showLegendKey val="0"/>
          <c:showVal val="0"/>
          <c:showCatName val="0"/>
          <c:showSerName val="0"/>
          <c:showPercent val="0"/>
          <c:showBubbleSize val="0"/>
        </c:dLbls>
        <c:marker val="1"/>
        <c:smooth val="0"/>
        <c:axId val="416264800"/>
        <c:axId val="416262056"/>
      </c:lineChart>
      <c:catAx>
        <c:axId val="4162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6262056"/>
        <c:crosses val="autoZero"/>
        <c:auto val="1"/>
        <c:lblAlgn val="ctr"/>
        <c:lblOffset val="100"/>
        <c:tickLblSkip val="1"/>
        <c:tickMarkSkip val="1"/>
        <c:noMultiLvlLbl val="0"/>
      </c:catAx>
      <c:valAx>
        <c:axId val="416262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26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746</c:v>
                </c:pt>
                <c:pt idx="1">
                  <c:v>689</c:v>
                </c:pt>
                <c:pt idx="2">
                  <c:v>720</c:v>
                </c:pt>
              </c:numCache>
            </c:numRef>
          </c:val>
          <c:extLst>
            <c:ext xmlns:c16="http://schemas.microsoft.com/office/drawing/2014/chart" uri="{C3380CC4-5D6E-409C-BE32-E72D297353CC}">
              <c16:uniqueId val="{00000000-4BB0-4A36-A438-A244C49E8CC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106</c:v>
                </c:pt>
                <c:pt idx="1">
                  <c:v>106</c:v>
                </c:pt>
                <c:pt idx="2">
                  <c:v>106</c:v>
                </c:pt>
              </c:numCache>
            </c:numRef>
          </c:val>
          <c:extLst>
            <c:ext xmlns:c16="http://schemas.microsoft.com/office/drawing/2014/chart" uri="{C3380CC4-5D6E-409C-BE32-E72D297353CC}">
              <c16:uniqueId val="{00000001-4BB0-4A36-A438-A244C49E8CC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1993</c:v>
                </c:pt>
                <c:pt idx="1">
                  <c:v>1800</c:v>
                </c:pt>
                <c:pt idx="2">
                  <c:v>1694</c:v>
                </c:pt>
              </c:numCache>
            </c:numRef>
          </c:val>
          <c:extLst>
            <c:ext xmlns:c16="http://schemas.microsoft.com/office/drawing/2014/chart" uri="{C3380CC4-5D6E-409C-BE32-E72D297353CC}">
              <c16:uniqueId val="{00000002-4BB0-4A36-A438-A244C49E8CCF}"/>
            </c:ext>
          </c:extLst>
        </c:ser>
        <c:dLbls>
          <c:showLegendKey val="0"/>
          <c:showVal val="0"/>
          <c:showCatName val="0"/>
          <c:showSerName val="0"/>
          <c:showPercent val="0"/>
          <c:showBubbleSize val="0"/>
        </c:dLbls>
        <c:gapWidth val="120"/>
        <c:overlap val="100"/>
        <c:axId val="416262840"/>
        <c:axId val="416262448"/>
      </c:barChart>
      <c:catAx>
        <c:axId val="416262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262448"/>
        <c:crosses val="autoZero"/>
        <c:auto val="1"/>
        <c:lblAlgn val="ctr"/>
        <c:lblOffset val="100"/>
        <c:tickLblSkip val="1"/>
        <c:tickMarkSkip val="1"/>
        <c:noMultiLvlLbl val="0"/>
      </c:catAx>
      <c:valAx>
        <c:axId val="416262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262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{B4B8A6CD-FB24-4E2F-BD0E-94DC5C3FDD5F}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262-43DD-A503-5745E0251A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{5C552267-0D57-47D0-816B-95B69E717943}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62-43DD-A503-5745E0251A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{D5271B71-84B2-4404-9F76-E1F1E328F0E3}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62-43DD-A503-5745E0251A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{AA8A0F5C-F4A9-4DEF-81C1-AD4F3097E1B6}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62-43DD-A503-5745E0251A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{A4B173D9-D840-4E81-8235-08159D76A1FE}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62-43DD-A503-5745E0251A6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{D4BF9830-2988-4EAA-92C0-E9276FAD0701}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262-43DD-A503-5745E0251A6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{424AA10B-A698-4BFF-AA34-DDAC0B7D9F99}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262-43DD-A503-5745E0251A6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{E6DF3069-3CBF-4188-9FDD-A37711374C65}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262-43DD-A503-5745E0251A6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{55B7665B-8FE1-4C37-AA49-53B26C31CBB3}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262-43DD-A503-5745E0251A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60.7</c:v>
                </c:pt>
                <c:pt idx="32">
                  <c:v>62.6</c:v>
                </c:pt>
              </c:numCache>
            </c:numRef>
          </c:xVal>
          <c:yVal>
            <c:numRef>
              <c:f>公会計指標分析・財政指標組合せ分析表!$BP$51:$DC$51</c:f>
              <c:numCache>
                <c:formatCode>#,##0.0;"▲ "#,##0.0</c:formatCode>
                <c:ptCount val="40"/>
                <c:pt idx="16">
                  <c:v>52</c:v>
                </c:pt>
                <c:pt idx="24">
                  <c:v>47.7</c:v>
                </c:pt>
                <c:pt idx="32">
                  <c:v>41.3</c:v>
                </c:pt>
              </c:numCache>
            </c:numRef>
          </c:yVal>
          <c:smooth val="0"/>
          <c:extLst>
            <c:ext xmlns:c16="http://schemas.microsoft.com/office/drawing/2014/chart" uri="{C3380CC4-5D6E-409C-BE32-E72D297353CC}">
              <c16:uniqueId val="{00000009-0262-43DD-A503-5745E0251A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{52A4EE1C-1AC6-45E1-95C6-7A7D14C91A28}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262-43DD-A503-5745E0251A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{FEE922A9-B9B3-49E1-A9E1-EA1C3148D706}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62-43DD-A503-5745E0251A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{539F76AF-96CB-40DE-9774-E56000B184CE}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62-43DD-A503-5745E0251A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{4EAF4DCD-2460-446B-AF0A-BA778A770C22}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62-43DD-A503-5745E0251A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{B2667443-6AD5-4A93-A739-1F213BF8EFF0}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62-43DD-A503-5745E0251A6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{FD59980D-631C-4386-B4C7-61BA4FE82E85}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262-43DD-A503-5745E0251A6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{C12975B6-4613-4DE5-ABC8-58C5255976FD}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262-43DD-A503-5745E0251A6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{AF76E134-23CD-46DB-B2CB-C2AD9588CD59}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262-43DD-A503-5745E0251A6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{FD7698FA-0587-413B-9613-9D9A85D07FD8}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262-43DD-A503-5745E0251A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52.1</c:v>
                </c:pt>
                <c:pt idx="24">
                  <c:v>59.1</c:v>
                </c:pt>
                <c:pt idx="32">
                  <c:v>58.6</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262-43DD-A503-5745E0251A62}"/>
            </c:ext>
          </c:extLst>
        </c:ser>
        <c:dLbls>
          <c:showLegendKey val="0"/>
          <c:showVal val="1"/>
          <c:showCatName val="0"/>
          <c:showSerName val="0"/>
          <c:showPercent val="0"/>
          <c:showBubbleSize val="0"/>
        </c:dLbls>
        <c:axId val="501786648"/>
        <c:axId val="501790960"/>
      </c:scatterChart>
      <c:valAx>
        <c:axId val="501786648"/>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790960"/>
        <c:crosses val="autoZero"/>
        <c:crossBetween val="midCat"/>
      </c:valAx>
      <c:valAx>
        <c:axId val="50179096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78664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{0CE7F040-E535-4734-8D9F-051EDB340A59}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9D-4EC2-A884-BB54D74FE5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{426CFB2C-EDAA-4580-82D6-8CEC777A5E25}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D-4EC2-A884-BB54D74FE5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{C4B43E51-14AF-4DDC-981F-9BDCAFF16BA8}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D-4EC2-A884-BB54D74FE5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{2509C21E-B9FE-4A9B-A2AA-E981D99D99D5}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D-4EC2-A884-BB54D74FE5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{B825A5E4-C542-4636-8187-38F9CCBC7AA7}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D-4EC2-A884-BB54D74FE563}"/>
                </c:ext>
              </c:extLst>
            </c:dLbl>
            <c:dLbl>
              <c:idx val="8"/>
              <c:layout>
                <c:manualLayout>
                  <c:x val="-4.5160355153971272E-2"/>
                  <c:y val="-7.8178781251134505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{BDFCA2E7-A327-4242-8DAC-B9B0EABD2963}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9D-4EC2-A884-BB54D74FE563}"/>
                </c:ext>
              </c:extLst>
            </c:dLbl>
            <c:dLbl>
              <c:idx val="16"/>
              <c:layout>
                <c:manualLayout>
                  <c:x val="-1.8235628084250128E-2"/>
                  <c:y val="-4.665451292445340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{83E30088-A26F-4065-925F-E722E57AF8A1}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9D-4EC2-A884-BB54D74FE563}"/>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{210FFC7C-EA28-44C8-987D-7C8780774F1F}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9D-4EC2-A884-BB54D74FE563}"/>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{BD464052-AAC9-4F26-8F98-53BD410A8F1A}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9D-4EC2-A884-BB54D74FE5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13.4</c:v>
                </c:pt>
                <c:pt idx="16">
                  <c:v>13.4</c:v>
                </c:pt>
                <c:pt idx="24">
                  <c:v>13.1</c:v>
                </c:pt>
                <c:pt idx="32">
                  <c:v>12.7</c:v>
                </c:pt>
              </c:numCache>
            </c:numRef>
          </c:xVal>
          <c:yVal>
            <c:numRef>
              <c:f>公会計指標分析・財政指標組合せ分析表!$BP$73:$DC$73</c:f>
              <c:numCache>
                <c:formatCode>#,##0.0;"▲ "#,##0.0</c:formatCode>
                <c:ptCount val="40"/>
                <c:pt idx="0">
                  <c:v>57.3</c:v>
                </c:pt>
                <c:pt idx="8">
                  <c:v>52.6</c:v>
                </c:pt>
                <c:pt idx="16">
                  <c:v>52</c:v>
                </c:pt>
                <c:pt idx="24">
                  <c:v>47.7</c:v>
                </c:pt>
                <c:pt idx="32">
                  <c:v>41.3</c:v>
                </c:pt>
              </c:numCache>
            </c:numRef>
          </c:yVal>
          <c:smooth val="0"/>
          <c:extLst>
            <c:ext xmlns:c16="http://schemas.microsoft.com/office/drawing/2014/chart" uri="{C3380CC4-5D6E-409C-BE32-E72D297353CC}">
              <c16:uniqueId val="{00000009-2A9D-4EC2-A884-BB54D74FE5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{1A2DA64A-A77C-4718-A64E-767E21D15F4B}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9D-4EC2-A884-BB54D74FE5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{305D39F1-A65C-4F79-8F9B-D41CEBE4E676}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D-4EC2-A884-BB54D74FE5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{EE335B7F-2344-41CA-901F-3FA6047BBBCA}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D-4EC2-A884-BB54D74FE5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{1B97843F-0327-462A-9AB4-ACE2D46B3592}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D-4EC2-A884-BB54D74FE5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{13396D28-355C-4517-B8D7-406454675876}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D-4EC2-A884-BB54D74FE563}"/>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{73E0C336-E028-4459-9535-C6C7389E8E1C}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9D-4EC2-A884-BB54D74FE563}"/>
                </c:ext>
              </c:extLst>
            </c:dLbl>
            <c:dLbl>
              <c:idx val="16"/>
              <c:layout>
                <c:manualLayout>
                  <c:x val="-4.5160355153971307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{4ECA1E98-7286-4D4D-B5A2-AC6DB1EE25F0}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9D-4EC2-A884-BB54D74FE563}"/>
                </c:ext>
              </c:extLst>
            </c:dLbl>
            <c:dLbl>
              <c:idx val="24"/>
              <c:layout>
                <c:manualLayout>
                  <c:x val="-1.8235628084249993E-2"/>
                  <c:y val="-7.187700997392300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{A6F0DFFF-4B47-4A6C-8729-CA3A2B7B8750}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9D-4EC2-A884-BB54D74FE563}"/>
                </c:ext>
              </c:extLst>
            </c:dLbl>
            <c:dLbl>
              <c:idx val="32"/>
              <c:layout>
                <c:manualLayout>
                  <c:x val="-3.1697991619110633E-2"/>
                  <c:y val="-3.4035558429406886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{F2B00229-5B3C-4DA1-83E4-143E688C23C6}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9D-4EC2-A884-BB54D74FE5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7.9</c:v>
                </c:pt>
                <c:pt idx="24">
                  <c:v>7.9</c:v>
                </c:pt>
                <c:pt idx="32">
                  <c:v>7.8</c:v>
                </c:pt>
              </c:numCache>
            </c:numRef>
          </c:xVal>
          <c:yVal>
            <c:numRef>
              <c:f>公会計指標分析・財政指標組合せ分析表!$BP$77:$DC$77</c:f>
              <c:numCache>
                <c:formatCode>#,##0.0;"▲ "#,##0.0</c:formatCode>
                <c:ptCount val="40"/>
                <c:pt idx="0">
                  <c:v>10.199999999999999</c:v>
                </c:pt>
                <c:pt idx="8">
                  <c:v>20.2</c:v>
                </c:pt>
                <c:pt idx="16">
                  <c:v>0</c:v>
                </c:pt>
                <c:pt idx="24">
                  <c:v>0</c:v>
                </c:pt>
                <c:pt idx="32">
                  <c:v>0</c:v>
                </c:pt>
              </c:numCache>
            </c:numRef>
          </c:yVal>
          <c:smooth val="0"/>
          <c:extLst>
            <c:ext xmlns:c16="http://schemas.microsoft.com/office/drawing/2014/chart" uri="{C3380CC4-5D6E-409C-BE32-E72D297353CC}">
              <c16:uniqueId val="{00000013-2A9D-4EC2-A884-BB54D74FE563}"/>
            </c:ext>
          </c:extLst>
        </c:ser>
        <c:dLbls>
          <c:showLegendKey val="0"/>
          <c:showVal val="1"/>
          <c:showCatName val="0"/>
          <c:showSerName val="0"/>
          <c:showPercent val="0"/>
          <c:showBubbleSize val="0"/>
        </c:dLbls>
        <c:axId val="501786256"/>
        <c:axId val="501790176"/>
      </c:scatterChart>
      <c:valAx>
        <c:axId val="501786256"/>
        <c:scaling>
          <c:orientation val="minMax"/>
          <c:max val="14.2"/>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1790176"/>
        <c:crosses val="autoZero"/>
        <c:crossBetween val="midCat"/>
      </c:valAx>
      <c:valAx>
        <c:axId val="501790176"/>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78625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人口減少、高齢化により生産年齢人口が少ないこと、及び、産業規模が比較的小さいことから、財政基盤が弱く、類似団体平均を大きく下回っている。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引き続き、定住対策・少子化対策により人口減少に歯止めをかけるとともに、地場産業の育成・活性化の取組を進め、財政基盤の強化を図る。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％増加したものの、歳入の普通交付税において、保育所関連経費が増加したこと等により、経常一般財源が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％増加した。このため、経常収支比率は、前年度より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今後は、社会保障経費の更なる増加や、地方債元利償還金の増加が懸念されることから、引き続き、経常経費の見直し・削減に努める必要がある。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133604</xdr:rowOff>
    </xdr:to>
    <xdr:cxnSp macro="">
      <xdr:nvCxnSpPr>
        <xdr:cNvPr id="131" name="直線コネクタ 130"/>
        <xdr:cNvCxnSpPr/>
      </xdr:nvCxnSpPr>
      <xdr:spPr>
        <a:xfrm flipV="1">
          <a:off x="4114800" y="108818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133604</xdr:rowOff>
    </xdr:from>
    <xdr:to>
      <xdr:col>19</xdr:col>
      <xdr:colOff>133350</xdr:colOff>
      <xdr:row>64</xdr:row>
      <xdr:rowOff>58674</xdr:rowOff>
    </xdr:to>
    <xdr:cxnSp macro="">
      <xdr:nvCxnSpPr>
        <xdr:cNvPr id="134" name="直線コネクタ 133"/>
        <xdr:cNvCxnSpPr/>
      </xdr:nvCxnSpPr>
      <xdr:spPr>
        <a:xfrm flipV="1">
          <a:off x="3225800" y="1093495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58674</xdr:rowOff>
    </xdr:to>
    <xdr:cxnSp macro="">
      <xdr:nvCxnSpPr>
        <xdr:cNvPr id="137" name="直線コネクタ 136"/>
        <xdr:cNvCxnSpPr/>
      </xdr:nvCxnSpPr>
      <xdr:spPr>
        <a:xfrm>
          <a:off x="2336800" y="109108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64</xdr:row>
      <xdr:rowOff>10414</xdr:rowOff>
    </xdr:to>
    <xdr:cxnSp macro="">
      <xdr:nvCxnSpPr>
        <xdr:cNvPr id="140" name="直線コネクタ 139"/>
        <xdr:cNvCxnSpPr/>
      </xdr:nvCxnSpPr>
      <xdr:spPr>
        <a:xfrm flipV="1">
          <a:off x="1447800" y="109108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1" name="フローチャート: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1" name="財政構造の弾力性該当値テキスト"/>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82804</xdr:rowOff>
    </xdr:from>
    <xdr:to>
      <xdr:col>19</xdr:col>
      <xdr:colOff>184150</xdr:colOff>
      <xdr:row>64</xdr:row>
      <xdr:rowOff>12954</xdr:rowOff>
    </xdr:to>
    <xdr:sp macro="" textlink="">
      <xdr:nvSpPr>
        <xdr:cNvPr id="152" name="楕円 151"/>
        <xdr:cNvSpPr/>
      </xdr:nvSpPr>
      <xdr:spPr>
        <a:xfrm>
          <a:off x="4064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53" name="テキスト ボックス 152"/>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7874</xdr:rowOff>
    </xdr:from>
    <xdr:to>
      <xdr:col>15</xdr:col>
      <xdr:colOff>133350</xdr:colOff>
      <xdr:row>64</xdr:row>
      <xdr:rowOff>109474</xdr:rowOff>
    </xdr:to>
    <xdr:sp macro="" textlink="">
      <xdr:nvSpPr>
        <xdr:cNvPr id="154" name="楕円 153"/>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94251</xdr:rowOff>
    </xdr:from>
    <xdr:ext cx="762000" cy="259045"/>
    <xdr:sp macro="" textlink="">
      <xdr:nvSpPr>
        <xdr:cNvPr id="155" name="テキスト ボックス 154"/>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6" name="楕円 155"/>
        <xdr:cNvSpPr/>
      </xdr:nvSpPr>
      <xdr:spPr>
        <a:xfrm>
          <a:off x="2286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145051</xdr:rowOff>
    </xdr:from>
    <xdr:ext cx="762000" cy="259045"/>
    <xdr:sp macro="" textlink="">
      <xdr:nvSpPr>
        <xdr:cNvPr id="157" name="テキスト ボックス 156"/>
        <xdr:cNvSpPr txBox="1"/>
      </xdr:nvSpPr>
      <xdr:spPr>
        <a:xfrm>
          <a:off x="1955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45991</xdr:rowOff>
    </xdr:from>
    <xdr:ext cx="762000" cy="259045"/>
    <xdr:sp macro="" textlink="">
      <xdr:nvSpPr>
        <xdr:cNvPr id="159" name="テキスト ボックス 158"/>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移住相談員の増員等に伴い、非常勤職員報酬が</a:t>
          </a:r>
          <a:r>
            <a:rPr kumimoji="1" lang="en-US" altLang="ja-JP" sz="1300">
              <a:latin typeface="ＭＳ Ｐゴシック" panose="020B0600070205080204" pitchFamily="50" charset="-128"/>
              <a:ea typeface="ＭＳ Ｐゴシック" panose="020B0600070205080204" pitchFamily="50" charset="-128"/>
            </a:rPr>
            <a:t>4,402</a:t>
          </a:r>
          <a:r>
            <a:rPr kumimoji="1" lang="ja-JP" altLang="en-US" sz="1300">
              <a:latin typeface="ＭＳ Ｐゴシック" panose="020B0600070205080204" pitchFamily="50" charset="-128"/>
              <a:ea typeface="ＭＳ Ｐゴシック" panose="020B0600070205080204" pitchFamily="50" charset="-128"/>
            </a:rPr>
            <a:t>千円増加したものの、退職者の減に伴い、退職手当組合負担金が</a:t>
          </a:r>
          <a:r>
            <a:rPr kumimoji="1" lang="en-US" altLang="ja-JP" sz="1300">
              <a:latin typeface="ＭＳ Ｐゴシック" panose="020B0600070205080204" pitchFamily="50" charset="-128"/>
              <a:ea typeface="ＭＳ Ｐゴシック" panose="020B0600070205080204" pitchFamily="50" charset="-128"/>
            </a:rPr>
            <a:t>7,584</a:t>
          </a:r>
          <a:r>
            <a:rPr kumimoji="1" lang="ja-JP" altLang="en-US" sz="1300">
              <a:latin typeface="ＭＳ Ｐゴシック" panose="020B0600070205080204" pitchFamily="50" charset="-128"/>
              <a:ea typeface="ＭＳ Ｐゴシック" panose="020B0600070205080204" pitchFamily="50" charset="-128"/>
            </a:rPr>
            <a:t>千円減少となり、人件費全体では</a:t>
          </a:r>
          <a:r>
            <a:rPr kumimoji="1" lang="en-US" altLang="ja-JP" sz="1300">
              <a:latin typeface="ＭＳ Ｐゴシック" panose="020B0600070205080204" pitchFamily="50" charset="-128"/>
              <a:ea typeface="ＭＳ Ｐゴシック" panose="020B0600070205080204" pitchFamily="50" charset="-128"/>
            </a:rPr>
            <a:t>1,090</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％減）となった。一方、物件費は、賃金、委託料等の増加により、全体で</a:t>
          </a:r>
          <a:r>
            <a:rPr kumimoji="1" lang="en-US" altLang="ja-JP" sz="1300">
              <a:latin typeface="ＭＳ Ｐゴシック" panose="020B0600070205080204" pitchFamily="50" charset="-128"/>
              <a:ea typeface="ＭＳ Ｐゴシック" panose="020B0600070205080204" pitchFamily="50" charset="-128"/>
            </a:rPr>
            <a:t>29,720</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引き続き、定員適正化計画に基づく適切な定員管理を行うとともに、業務の合理化・効率化による物件費の抑制に努める必要がある。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48278</xdr:rowOff>
    </xdr:from>
    <xdr:to>
      <xdr:col>23</xdr:col>
      <xdr:colOff>133350</xdr:colOff>
      <xdr:row>82</xdr:row>
      <xdr:rowOff>65639</xdr:rowOff>
    </xdr:to>
    <xdr:cxnSp macro="">
      <xdr:nvCxnSpPr>
        <xdr:cNvPr id="194" name="直線コネクタ 193"/>
        <xdr:cNvCxnSpPr/>
      </xdr:nvCxnSpPr>
      <xdr:spPr>
        <a:xfrm>
          <a:off x="4114800" y="14107178"/>
          <a:ext cx="8382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48278</xdr:rowOff>
    </xdr:from>
    <xdr:to>
      <xdr:col>19</xdr:col>
      <xdr:colOff>133350</xdr:colOff>
      <xdr:row>82</xdr:row>
      <xdr:rowOff>48761</xdr:rowOff>
    </xdr:to>
    <xdr:cxnSp macro="">
      <xdr:nvCxnSpPr>
        <xdr:cNvPr id="197" name="直線コネクタ 196"/>
        <xdr:cNvCxnSpPr/>
      </xdr:nvCxnSpPr>
      <xdr:spPr>
        <a:xfrm flipV="1">
          <a:off x="3225800" y="14107178"/>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28842</xdr:rowOff>
    </xdr:from>
    <xdr:to>
      <xdr:col>15</xdr:col>
      <xdr:colOff>82550</xdr:colOff>
      <xdr:row>82</xdr:row>
      <xdr:rowOff>48761</xdr:rowOff>
    </xdr:to>
    <xdr:cxnSp macro="">
      <xdr:nvCxnSpPr>
        <xdr:cNvPr id="200" name="直線コネクタ 199"/>
        <xdr:cNvCxnSpPr/>
      </xdr:nvCxnSpPr>
      <xdr:spPr>
        <a:xfrm>
          <a:off x="2336800" y="14087742"/>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10788</xdr:rowOff>
    </xdr:from>
    <xdr:to>
      <xdr:col>11</xdr:col>
      <xdr:colOff>31750</xdr:colOff>
      <xdr:row>82</xdr:row>
      <xdr:rowOff>28842</xdr:rowOff>
    </xdr:to>
    <xdr:cxnSp macro="">
      <xdr:nvCxnSpPr>
        <xdr:cNvPr id="203" name="直線コネクタ 202"/>
        <xdr:cNvCxnSpPr/>
      </xdr:nvCxnSpPr>
      <xdr:spPr>
        <a:xfrm>
          <a:off x="1447800" y="14069688"/>
          <a:ext cx="889000" cy="1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4" name="フローチャート: 判断 203"/>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5" name="テキスト ボックス 204"/>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14839</xdr:rowOff>
    </xdr:from>
    <xdr:to>
      <xdr:col>23</xdr:col>
      <xdr:colOff>184150</xdr:colOff>
      <xdr:row>82</xdr:row>
      <xdr:rowOff>116439</xdr:rowOff>
    </xdr:to>
    <xdr:sp macro="" textlink="">
      <xdr:nvSpPr>
        <xdr:cNvPr id="213" name="楕円 212"/>
        <xdr:cNvSpPr/>
      </xdr:nvSpPr>
      <xdr:spPr>
        <a:xfrm>
          <a:off x="4902200" y="140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158366</xdr:rowOff>
    </xdr:from>
    <xdr:ext cx="762000" cy="259045"/>
    <xdr:sp macro="" textlink="">
      <xdr:nvSpPr>
        <xdr:cNvPr id="214" name="人件費・物件費等の状況該当値テキスト"/>
        <xdr:cNvSpPr txBox="1"/>
      </xdr:nvSpPr>
      <xdr:spPr>
        <a:xfrm>
          <a:off x="5041900" y="1404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168928</xdr:rowOff>
    </xdr:from>
    <xdr:to>
      <xdr:col>19</xdr:col>
      <xdr:colOff>184150</xdr:colOff>
      <xdr:row>82</xdr:row>
      <xdr:rowOff>99078</xdr:rowOff>
    </xdr:to>
    <xdr:sp macro="" textlink="">
      <xdr:nvSpPr>
        <xdr:cNvPr id="215" name="楕円 214"/>
        <xdr:cNvSpPr/>
      </xdr:nvSpPr>
      <xdr:spPr>
        <a:xfrm>
          <a:off x="4064000" y="140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83855</xdr:rowOff>
    </xdr:from>
    <xdr:ext cx="736600" cy="259045"/>
    <xdr:sp macro="" textlink="">
      <xdr:nvSpPr>
        <xdr:cNvPr id="216" name="テキスト ボックス 215"/>
        <xdr:cNvSpPr txBox="1"/>
      </xdr:nvSpPr>
      <xdr:spPr>
        <a:xfrm>
          <a:off x="3733800" y="141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169411</xdr:rowOff>
    </xdr:from>
    <xdr:to>
      <xdr:col>15</xdr:col>
      <xdr:colOff>133350</xdr:colOff>
      <xdr:row>82</xdr:row>
      <xdr:rowOff>99561</xdr:rowOff>
    </xdr:to>
    <xdr:sp macro="" textlink="">
      <xdr:nvSpPr>
        <xdr:cNvPr id="217" name="楕円 216"/>
        <xdr:cNvSpPr/>
      </xdr:nvSpPr>
      <xdr:spPr>
        <a:xfrm>
          <a:off x="3175000" y="14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84338</xdr:rowOff>
    </xdr:from>
    <xdr:ext cx="762000" cy="259045"/>
    <xdr:sp macro="" textlink="">
      <xdr:nvSpPr>
        <xdr:cNvPr id="218" name="テキスト ボックス 217"/>
        <xdr:cNvSpPr txBox="1"/>
      </xdr:nvSpPr>
      <xdr:spPr>
        <a:xfrm>
          <a:off x="2844800" y="141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149492</xdr:rowOff>
    </xdr:from>
    <xdr:to>
      <xdr:col>11</xdr:col>
      <xdr:colOff>82550</xdr:colOff>
      <xdr:row>82</xdr:row>
      <xdr:rowOff>79642</xdr:rowOff>
    </xdr:to>
    <xdr:sp macro="" textlink="">
      <xdr:nvSpPr>
        <xdr:cNvPr id="219" name="楕円 218"/>
        <xdr:cNvSpPr/>
      </xdr:nvSpPr>
      <xdr:spPr>
        <a:xfrm>
          <a:off x="2286000" y="140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89819</xdr:rowOff>
    </xdr:from>
    <xdr:ext cx="762000" cy="259045"/>
    <xdr:sp macro="" textlink="">
      <xdr:nvSpPr>
        <xdr:cNvPr id="220" name="テキスト ボックス 219"/>
        <xdr:cNvSpPr txBox="1"/>
      </xdr:nvSpPr>
      <xdr:spPr>
        <a:xfrm>
          <a:off x="1955800" y="138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131438</xdr:rowOff>
    </xdr:from>
    <xdr:to>
      <xdr:col>7</xdr:col>
      <xdr:colOff>31750</xdr:colOff>
      <xdr:row>82</xdr:row>
      <xdr:rowOff>61588</xdr:rowOff>
    </xdr:to>
    <xdr:sp macro="" textlink="">
      <xdr:nvSpPr>
        <xdr:cNvPr id="221" name="楕円 220"/>
        <xdr:cNvSpPr/>
      </xdr:nvSpPr>
      <xdr:spPr>
        <a:xfrm>
          <a:off x="1397000" y="14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46365</xdr:rowOff>
    </xdr:from>
    <xdr:ext cx="762000" cy="259045"/>
    <xdr:sp macro="" textlink="">
      <xdr:nvSpPr>
        <xdr:cNvPr id="222" name="テキスト ボックス 221"/>
        <xdr:cNvSpPr txBox="1"/>
      </xdr:nvSpPr>
      <xdr:spPr>
        <a:xfrm>
          <a:off x="1066800" y="141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p>
        <a:p>
          <a:r>
            <a:rPr kumimoji="1" lang="ja-JP" altLang="en-US" sz="1300">
              <a:latin typeface="ＭＳ Ｐゴシック" panose="020B0600070205080204" pitchFamily="50" charset="-128"/>
              <a:ea typeface="ＭＳ Ｐゴシック" panose="020B0600070205080204" pitchFamily="50" charset="-128"/>
            </a:rPr>
            <a:t>　引き続き、定員の適正化を進めること等により、給与水準を適正に維持する。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86</xdr:row>
      <xdr:rowOff>113091</xdr:rowOff>
    </xdr:to>
    <xdr:cxnSp macro="">
      <xdr:nvCxnSpPr>
        <xdr:cNvPr id="258" name="直線コネクタ 257"/>
        <xdr:cNvCxnSpPr/>
      </xdr:nvCxnSpPr>
      <xdr:spPr>
        <a:xfrm flipV="1">
          <a:off x="16179800" y="14696923"/>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113091</xdr:rowOff>
    </xdr:to>
    <xdr:cxnSp macro="">
      <xdr:nvCxnSpPr>
        <xdr:cNvPr id="261" name="直線コネクタ 260"/>
        <xdr:cNvCxnSpPr/>
      </xdr:nvCxnSpPr>
      <xdr:spPr>
        <a:xfrm>
          <a:off x="15290800" y="148463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4" name="直線コネクタ 263"/>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67" name="直線コネクタ 266"/>
        <xdr:cNvCxnSpPr/>
      </xdr:nvCxnSpPr>
      <xdr:spPr>
        <a:xfrm flipV="1">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9" name="楕円 278"/>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80" name="テキスト ボックス 279"/>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3" name="楕円 282"/>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4" name="テキスト ボックス 283"/>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5" name="楕円 284"/>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6" name="テキスト ボックス 285"/>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定員適正化計画に沿った定員管理を実施しているものの、類似団体平均を</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人上回っている。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現状の業務形態においては、定数の維持に留まることから、ＩＣＴの活用等業務の更なる合理化・適正化を進める中で、定数の見直しを検討することが必要である。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14046</xdr:rowOff>
    </xdr:from>
    <xdr:to>
      <xdr:col>81</xdr:col>
      <xdr:colOff>44450</xdr:colOff>
      <xdr:row>62</xdr:row>
      <xdr:rowOff>26112</xdr:rowOff>
    </xdr:to>
    <xdr:cxnSp macro="">
      <xdr:nvCxnSpPr>
        <xdr:cNvPr id="318" name="直線コネクタ 317"/>
        <xdr:cNvCxnSpPr/>
      </xdr:nvCxnSpPr>
      <xdr:spPr>
        <a:xfrm>
          <a:off x="16179800" y="10643946"/>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13564</xdr:rowOff>
    </xdr:from>
    <xdr:to>
      <xdr:col>77</xdr:col>
      <xdr:colOff>44450</xdr:colOff>
      <xdr:row>62</xdr:row>
      <xdr:rowOff>14046</xdr:rowOff>
    </xdr:to>
    <xdr:cxnSp macro="">
      <xdr:nvCxnSpPr>
        <xdr:cNvPr id="321" name="直線コネクタ 320"/>
        <xdr:cNvCxnSpPr/>
      </xdr:nvCxnSpPr>
      <xdr:spPr>
        <a:xfrm>
          <a:off x="15290800" y="1064346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7289</xdr:rowOff>
    </xdr:from>
    <xdr:to>
      <xdr:col>72</xdr:col>
      <xdr:colOff>203200</xdr:colOff>
      <xdr:row>62</xdr:row>
      <xdr:rowOff>13564</xdr:rowOff>
    </xdr:to>
    <xdr:cxnSp macro="">
      <xdr:nvCxnSpPr>
        <xdr:cNvPr id="324" name="直線コネクタ 323"/>
        <xdr:cNvCxnSpPr/>
      </xdr:nvCxnSpPr>
      <xdr:spPr>
        <a:xfrm>
          <a:off x="14401800" y="10637189"/>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158471</xdr:rowOff>
    </xdr:from>
    <xdr:to>
      <xdr:col>68</xdr:col>
      <xdr:colOff>152400</xdr:colOff>
      <xdr:row>62</xdr:row>
      <xdr:rowOff>7289</xdr:rowOff>
    </xdr:to>
    <xdr:cxnSp macro="">
      <xdr:nvCxnSpPr>
        <xdr:cNvPr id="327" name="直線コネクタ 326"/>
        <xdr:cNvCxnSpPr/>
      </xdr:nvCxnSpPr>
      <xdr:spPr>
        <a:xfrm>
          <a:off x="13512800" y="1061692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34798</xdr:rowOff>
    </xdr:from>
    <xdr:to>
      <xdr:col>68</xdr:col>
      <xdr:colOff>203200</xdr:colOff>
      <xdr:row>61</xdr:row>
      <xdr:rowOff>136398</xdr:rowOff>
    </xdr:to>
    <xdr:sp macro="" textlink="">
      <xdr:nvSpPr>
        <xdr:cNvPr id="328" name="フローチャート: 判断 327"/>
        <xdr:cNvSpPr/>
      </xdr:nvSpPr>
      <xdr:spPr>
        <a:xfrm>
          <a:off x="14351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146575</xdr:rowOff>
    </xdr:from>
    <xdr:ext cx="762000" cy="259045"/>
    <xdr:sp macro="" textlink="">
      <xdr:nvSpPr>
        <xdr:cNvPr id="329" name="テキスト ボックス 328"/>
        <xdr:cNvSpPr txBox="1"/>
      </xdr:nvSpPr>
      <xdr:spPr>
        <a:xfrm>
          <a:off x="14020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146762</xdr:rowOff>
    </xdr:from>
    <xdr:to>
      <xdr:col>81</xdr:col>
      <xdr:colOff>95250</xdr:colOff>
      <xdr:row>62</xdr:row>
      <xdr:rowOff>76912</xdr:rowOff>
    </xdr:to>
    <xdr:sp macro="" textlink="">
      <xdr:nvSpPr>
        <xdr:cNvPr id="337" name="楕円 336"/>
        <xdr:cNvSpPr/>
      </xdr:nvSpPr>
      <xdr:spPr>
        <a:xfrm>
          <a:off x="16967200" y="106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118839</xdr:rowOff>
    </xdr:from>
    <xdr:ext cx="762000" cy="259045"/>
    <xdr:sp macro="" textlink="">
      <xdr:nvSpPr>
        <xdr:cNvPr id="338" name="定員管理の状況該当値テキスト"/>
        <xdr:cNvSpPr txBox="1"/>
      </xdr:nvSpPr>
      <xdr:spPr>
        <a:xfrm>
          <a:off x="17106900" y="1057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134696</xdr:rowOff>
    </xdr:from>
    <xdr:to>
      <xdr:col>77</xdr:col>
      <xdr:colOff>95250</xdr:colOff>
      <xdr:row>62</xdr:row>
      <xdr:rowOff>64846</xdr:rowOff>
    </xdr:to>
    <xdr:sp macro="" textlink="">
      <xdr:nvSpPr>
        <xdr:cNvPr id="339" name="楕円 338"/>
        <xdr:cNvSpPr/>
      </xdr:nvSpPr>
      <xdr:spPr>
        <a:xfrm>
          <a:off x="16129000" y="105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49623</xdr:rowOff>
    </xdr:from>
    <xdr:ext cx="736600" cy="259045"/>
    <xdr:sp macro="" textlink="">
      <xdr:nvSpPr>
        <xdr:cNvPr id="340" name="テキスト ボックス 339"/>
        <xdr:cNvSpPr txBox="1"/>
      </xdr:nvSpPr>
      <xdr:spPr>
        <a:xfrm>
          <a:off x="15798800" y="1067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134214</xdr:rowOff>
    </xdr:from>
    <xdr:to>
      <xdr:col>73</xdr:col>
      <xdr:colOff>44450</xdr:colOff>
      <xdr:row>62</xdr:row>
      <xdr:rowOff>64364</xdr:rowOff>
    </xdr:to>
    <xdr:sp macro="" textlink="">
      <xdr:nvSpPr>
        <xdr:cNvPr id="341" name="楕円 340"/>
        <xdr:cNvSpPr/>
      </xdr:nvSpPr>
      <xdr:spPr>
        <a:xfrm>
          <a:off x="15240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49141</xdr:rowOff>
    </xdr:from>
    <xdr:ext cx="762000" cy="259045"/>
    <xdr:sp macro="" textlink="">
      <xdr:nvSpPr>
        <xdr:cNvPr id="342" name="テキスト ボックス 341"/>
        <xdr:cNvSpPr txBox="1"/>
      </xdr:nvSpPr>
      <xdr:spPr>
        <a:xfrm>
          <a:off x="14909800" y="106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127939</xdr:rowOff>
    </xdr:from>
    <xdr:to>
      <xdr:col>68</xdr:col>
      <xdr:colOff>203200</xdr:colOff>
      <xdr:row>62</xdr:row>
      <xdr:rowOff>58089</xdr:rowOff>
    </xdr:to>
    <xdr:sp macro="" textlink="">
      <xdr:nvSpPr>
        <xdr:cNvPr id="343" name="楕円 342"/>
        <xdr:cNvSpPr/>
      </xdr:nvSpPr>
      <xdr:spPr>
        <a:xfrm>
          <a:off x="14351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42866</xdr:rowOff>
    </xdr:from>
    <xdr:ext cx="762000" cy="259045"/>
    <xdr:sp macro="" textlink="">
      <xdr:nvSpPr>
        <xdr:cNvPr id="344" name="テキスト ボックス 343"/>
        <xdr:cNvSpPr txBox="1"/>
      </xdr:nvSpPr>
      <xdr:spPr>
        <a:xfrm>
          <a:off x="14020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107671</xdr:rowOff>
    </xdr:from>
    <xdr:to>
      <xdr:col>64</xdr:col>
      <xdr:colOff>152400</xdr:colOff>
      <xdr:row>62</xdr:row>
      <xdr:rowOff>37821</xdr:rowOff>
    </xdr:to>
    <xdr:sp macro="" textlink="">
      <xdr:nvSpPr>
        <xdr:cNvPr id="345" name="楕円 344"/>
        <xdr:cNvSpPr/>
      </xdr:nvSpPr>
      <xdr:spPr>
        <a:xfrm>
          <a:off x="13462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22598</xdr:rowOff>
    </xdr:from>
    <xdr:ext cx="762000" cy="259045"/>
    <xdr:sp macro="" textlink="">
      <xdr:nvSpPr>
        <xdr:cNvPr id="346" name="テキスト ボックス 345"/>
        <xdr:cNvSpPr txBox="1"/>
      </xdr:nvSpPr>
      <xdr:spPr>
        <a:xfrm>
          <a:off x="13131800" y="10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公営企業債に対する繰出金の増（＋</a:t>
          </a:r>
          <a:r>
            <a:rPr kumimoji="1" lang="en-US" altLang="ja-JP" sz="1300">
              <a:latin typeface="ＭＳ Ｐゴシック" panose="020B0600070205080204" pitchFamily="50" charset="-128"/>
              <a:ea typeface="ＭＳ Ｐゴシック" panose="020B0600070205080204" pitchFamily="50" charset="-128"/>
            </a:rPr>
            <a:t>4,421</a:t>
          </a:r>
          <a:r>
            <a:rPr kumimoji="1" lang="ja-JP" altLang="en-US" sz="1300">
              <a:latin typeface="ＭＳ Ｐゴシック" panose="020B0600070205080204" pitchFamily="50" charset="-128"/>
              <a:ea typeface="ＭＳ Ｐゴシック" panose="020B0600070205080204" pitchFamily="50" charset="-128"/>
            </a:rPr>
            <a:t>千円）等により分子が増加たものの、普通交付税額の増（＋</a:t>
          </a:r>
          <a:r>
            <a:rPr kumimoji="1" lang="en-US" altLang="ja-JP" sz="1300">
              <a:latin typeface="ＭＳ Ｐゴシック" panose="020B0600070205080204" pitchFamily="50" charset="-128"/>
              <a:ea typeface="ＭＳ Ｐゴシック" panose="020B0600070205080204" pitchFamily="50" charset="-128"/>
            </a:rPr>
            <a:t>90,038</a:t>
          </a:r>
          <a:r>
            <a:rPr kumimoji="1" lang="ja-JP" altLang="en-US" sz="1300">
              <a:latin typeface="ＭＳ Ｐゴシック" panose="020B0600070205080204" pitchFamily="50" charset="-128"/>
              <a:ea typeface="ＭＳ Ｐゴシック" panose="020B0600070205080204" pitchFamily="50" charset="-128"/>
            </a:rPr>
            <a:t>千円）等による分母の増加幅が大きかったため、対前年度比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しかしながら、類似団体平均と比べると、依然として高い数値で推移しており、地方債残高の適切な管理と、公営企業の経営改善を進めるなど、公債費負担の適正化を進める必要がある。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142603</xdr:rowOff>
    </xdr:from>
    <xdr:to>
      <xdr:col>81</xdr:col>
      <xdr:colOff>44450</xdr:colOff>
      <xdr:row>42</xdr:row>
      <xdr:rowOff>170180</xdr:rowOff>
    </xdr:to>
    <xdr:cxnSp macro="">
      <xdr:nvCxnSpPr>
        <xdr:cNvPr id="381" name="直線コネクタ 380"/>
        <xdr:cNvCxnSpPr/>
      </xdr:nvCxnSpPr>
      <xdr:spPr>
        <a:xfrm flipV="1">
          <a:off x="16179800" y="734350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19413</xdr:rowOff>
    </xdr:to>
    <xdr:cxnSp macro="">
      <xdr:nvCxnSpPr>
        <xdr:cNvPr id="384" name="直線コネクタ 383"/>
        <xdr:cNvCxnSpPr/>
      </xdr:nvCxnSpPr>
      <xdr:spPr>
        <a:xfrm flipV="1">
          <a:off x="15290800" y="737108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19413</xdr:rowOff>
    </xdr:from>
    <xdr:to>
      <xdr:col>72</xdr:col>
      <xdr:colOff>203200</xdr:colOff>
      <xdr:row>43</xdr:row>
      <xdr:rowOff>19413</xdr:rowOff>
    </xdr:to>
    <xdr:cxnSp macro="">
      <xdr:nvCxnSpPr>
        <xdr:cNvPr id="387" name="直線コネクタ 386"/>
        <xdr:cNvCxnSpPr/>
      </xdr:nvCxnSpPr>
      <xdr:spPr>
        <a:xfrm>
          <a:off x="14401800" y="7391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19413</xdr:rowOff>
    </xdr:from>
    <xdr:to>
      <xdr:col>68</xdr:col>
      <xdr:colOff>152400</xdr:colOff>
      <xdr:row>43</xdr:row>
      <xdr:rowOff>40096</xdr:rowOff>
    </xdr:to>
    <xdr:cxnSp macro="">
      <xdr:nvCxnSpPr>
        <xdr:cNvPr id="390" name="直線コネクタ 389"/>
        <xdr:cNvCxnSpPr/>
      </xdr:nvCxnSpPr>
      <xdr:spPr>
        <a:xfrm flipV="1">
          <a:off x="13512800" y="739176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28847</xdr:rowOff>
    </xdr:from>
    <xdr:to>
      <xdr:col>68</xdr:col>
      <xdr:colOff>203200</xdr:colOff>
      <xdr:row>41</xdr:row>
      <xdr:rowOff>130447</xdr:rowOff>
    </xdr:to>
    <xdr:sp macro="" textlink="">
      <xdr:nvSpPr>
        <xdr:cNvPr id="391" name="フローチャート: 判断 390"/>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140624</xdr:rowOff>
    </xdr:from>
    <xdr:ext cx="762000" cy="259045"/>
    <xdr:sp macro="" textlink="">
      <xdr:nvSpPr>
        <xdr:cNvPr id="392" name="テキスト ボックス 391"/>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91803</xdr:rowOff>
    </xdr:from>
    <xdr:to>
      <xdr:col>81</xdr:col>
      <xdr:colOff>95250</xdr:colOff>
      <xdr:row>43</xdr:row>
      <xdr:rowOff>21953</xdr:rowOff>
    </xdr:to>
    <xdr:sp macro="" textlink="">
      <xdr:nvSpPr>
        <xdr:cNvPr id="400" name="楕円 399"/>
        <xdr:cNvSpPr/>
      </xdr:nvSpPr>
      <xdr:spPr>
        <a:xfrm>
          <a:off x="169672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63880</xdr:rowOff>
    </xdr:from>
    <xdr:ext cx="762000" cy="259045"/>
    <xdr:sp macro="" textlink="">
      <xdr:nvSpPr>
        <xdr:cNvPr id="401" name="公債費負担の状況該当値テキスト"/>
        <xdr:cNvSpPr txBox="1"/>
      </xdr:nvSpPr>
      <xdr:spPr>
        <a:xfrm>
          <a:off x="17106900" y="726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140063</xdr:rowOff>
    </xdr:from>
    <xdr:to>
      <xdr:col>73</xdr:col>
      <xdr:colOff>44450</xdr:colOff>
      <xdr:row>43</xdr:row>
      <xdr:rowOff>70213</xdr:rowOff>
    </xdr:to>
    <xdr:sp macro="" textlink="">
      <xdr:nvSpPr>
        <xdr:cNvPr id="404" name="楕円 403"/>
        <xdr:cNvSpPr/>
      </xdr:nvSpPr>
      <xdr:spPr>
        <a:xfrm>
          <a:off x="15240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54990</xdr:rowOff>
    </xdr:from>
    <xdr:ext cx="762000" cy="259045"/>
    <xdr:sp macro="" textlink="">
      <xdr:nvSpPr>
        <xdr:cNvPr id="405" name="テキスト ボックス 404"/>
        <xdr:cNvSpPr txBox="1"/>
      </xdr:nvSpPr>
      <xdr:spPr>
        <a:xfrm>
          <a:off x="14909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140063</xdr:rowOff>
    </xdr:from>
    <xdr:to>
      <xdr:col>68</xdr:col>
      <xdr:colOff>203200</xdr:colOff>
      <xdr:row>43</xdr:row>
      <xdr:rowOff>70213</xdr:rowOff>
    </xdr:to>
    <xdr:sp macro="" textlink="">
      <xdr:nvSpPr>
        <xdr:cNvPr id="406" name="楕円 405"/>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54990</xdr:rowOff>
    </xdr:from>
    <xdr:ext cx="762000" cy="259045"/>
    <xdr:sp macro="" textlink="">
      <xdr:nvSpPr>
        <xdr:cNvPr id="407" name="テキスト ボックス 406"/>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160746</xdr:rowOff>
    </xdr:from>
    <xdr:to>
      <xdr:col>64</xdr:col>
      <xdr:colOff>152400</xdr:colOff>
      <xdr:row>43</xdr:row>
      <xdr:rowOff>90896</xdr:rowOff>
    </xdr:to>
    <xdr:sp macro="" textlink="">
      <xdr:nvSpPr>
        <xdr:cNvPr id="408" name="楕円 407"/>
        <xdr:cNvSpPr/>
      </xdr:nvSpPr>
      <xdr:spPr>
        <a:xfrm>
          <a:off x="13462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75673</xdr:rowOff>
    </xdr:from>
    <xdr:ext cx="762000" cy="259045"/>
    <xdr:sp macro="" textlink="">
      <xdr:nvSpPr>
        <xdr:cNvPr id="409" name="テキスト ボックス 408"/>
        <xdr:cNvSpPr txBox="1"/>
      </xdr:nvSpPr>
      <xdr:spPr>
        <a:xfrm>
          <a:off x="13131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主に地方債残高、公営企業債に対する繰出見込額の減少により、対前年度比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しかしながら、類似団体平均値は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年連続で「将来負担なし」となっており、類似団体に比べて公債費や公営企業に対する負担が大きいこと考えられる。</a:t>
          </a:r>
        </a:p>
        <a:p>
          <a:r>
            <a:rPr kumimoji="1" lang="ja-JP" altLang="en-US" sz="1300">
              <a:latin typeface="ＭＳ Ｐゴシック" panose="020B0600070205080204" pitchFamily="50" charset="-128"/>
              <a:ea typeface="ＭＳ Ｐゴシック" panose="020B0600070205080204" pitchFamily="50" charset="-128"/>
            </a:rPr>
            <a:t>　大規模な建設投資が続いており、今後、地方債残高の増加が見込まれることから、公債費負担の適正化と公営企業の経営改善に努める必要がある。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131106</xdr:rowOff>
    </xdr:from>
    <xdr:to>
      <xdr:col>81</xdr:col>
      <xdr:colOff>44450</xdr:colOff>
      <xdr:row>16</xdr:row>
      <xdr:rowOff>11134</xdr:rowOff>
    </xdr:to>
    <xdr:cxnSp macro="">
      <xdr:nvCxnSpPr>
        <xdr:cNvPr id="443" name="直線コネクタ 442"/>
        <xdr:cNvCxnSpPr/>
      </xdr:nvCxnSpPr>
      <xdr:spPr>
        <a:xfrm flipV="1">
          <a:off x="16179800" y="2702856"/>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11134</xdr:rowOff>
    </xdr:from>
    <xdr:to>
      <xdr:col>77</xdr:col>
      <xdr:colOff>44450</xdr:colOff>
      <xdr:row>16</xdr:row>
      <xdr:rowOff>45720</xdr:rowOff>
    </xdr:to>
    <xdr:cxnSp macro="">
      <xdr:nvCxnSpPr>
        <xdr:cNvPr id="446" name="直線コネクタ 445"/>
        <xdr:cNvCxnSpPr/>
      </xdr:nvCxnSpPr>
      <xdr:spPr>
        <a:xfrm flipV="1">
          <a:off x="15290800" y="275433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45720</xdr:rowOff>
    </xdr:from>
    <xdr:to>
      <xdr:col>72</xdr:col>
      <xdr:colOff>203200</xdr:colOff>
      <xdr:row>16</xdr:row>
      <xdr:rowOff>50546</xdr:rowOff>
    </xdr:to>
    <xdr:cxnSp macro="">
      <xdr:nvCxnSpPr>
        <xdr:cNvPr id="449" name="直線コネクタ 448"/>
        <xdr:cNvCxnSpPr/>
      </xdr:nvCxnSpPr>
      <xdr:spPr>
        <a:xfrm flipV="1">
          <a:off x="14401800" y="27889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50546</xdr:rowOff>
    </xdr:from>
    <xdr:to>
      <xdr:col>68</xdr:col>
      <xdr:colOff>152400</xdr:colOff>
      <xdr:row>16</xdr:row>
      <xdr:rowOff>88350</xdr:rowOff>
    </xdr:to>
    <xdr:cxnSp macro="">
      <xdr:nvCxnSpPr>
        <xdr:cNvPr id="452" name="直線コネクタ 451"/>
        <xdr:cNvCxnSpPr/>
      </xdr:nvCxnSpPr>
      <xdr:spPr>
        <a:xfrm flipV="1">
          <a:off x="13512800" y="279374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82042</xdr:rowOff>
    </xdr:from>
    <xdr:to>
      <xdr:col>68</xdr:col>
      <xdr:colOff>203200</xdr:colOff>
      <xdr:row>15</xdr:row>
      <xdr:rowOff>12192</xdr:rowOff>
    </xdr:to>
    <xdr:sp macro="" textlink="">
      <xdr:nvSpPr>
        <xdr:cNvPr id="453" name="フローチャート: 判断 452"/>
        <xdr:cNvSpPr/>
      </xdr:nvSpPr>
      <xdr:spPr>
        <a:xfrm>
          <a:off x="14351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22369</xdr:rowOff>
    </xdr:from>
    <xdr:ext cx="762000" cy="259045"/>
    <xdr:sp macro="" textlink="">
      <xdr:nvSpPr>
        <xdr:cNvPr id="454" name="テキスト ボックス 453"/>
        <xdr:cNvSpPr txBox="1"/>
      </xdr:nvSpPr>
      <xdr:spPr>
        <a:xfrm>
          <a:off x="14020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80306</xdr:rowOff>
    </xdr:from>
    <xdr:to>
      <xdr:col>81</xdr:col>
      <xdr:colOff>95250</xdr:colOff>
      <xdr:row>16</xdr:row>
      <xdr:rowOff>10456</xdr:rowOff>
    </xdr:to>
    <xdr:sp macro="" textlink="">
      <xdr:nvSpPr>
        <xdr:cNvPr id="462" name="楕円 461"/>
        <xdr:cNvSpPr/>
      </xdr:nvSpPr>
      <xdr:spPr>
        <a:xfrm>
          <a:off x="16967200" y="26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52383</xdr:rowOff>
    </xdr:from>
    <xdr:ext cx="762000" cy="259045"/>
    <xdr:sp macro="" textlink="">
      <xdr:nvSpPr>
        <xdr:cNvPr id="463" name="将来負担の状況該当値テキスト"/>
        <xdr:cNvSpPr txBox="1"/>
      </xdr:nvSpPr>
      <xdr:spPr>
        <a:xfrm>
          <a:off x="17106900" y="262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131784</xdr:rowOff>
    </xdr:from>
    <xdr:to>
      <xdr:col>77</xdr:col>
      <xdr:colOff>95250</xdr:colOff>
      <xdr:row>16</xdr:row>
      <xdr:rowOff>61934</xdr:rowOff>
    </xdr:to>
    <xdr:sp macro="" textlink="">
      <xdr:nvSpPr>
        <xdr:cNvPr id="464" name="楕円 463"/>
        <xdr:cNvSpPr/>
      </xdr:nvSpPr>
      <xdr:spPr>
        <a:xfrm>
          <a:off x="161290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46711</xdr:rowOff>
    </xdr:from>
    <xdr:ext cx="736600" cy="259045"/>
    <xdr:sp macro="" textlink="">
      <xdr:nvSpPr>
        <xdr:cNvPr id="465" name="テキスト ボックス 464"/>
        <xdr:cNvSpPr txBox="1"/>
      </xdr:nvSpPr>
      <xdr:spPr>
        <a:xfrm>
          <a:off x="15798800" y="2789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166370</xdr:rowOff>
    </xdr:from>
    <xdr:to>
      <xdr:col>73</xdr:col>
      <xdr:colOff>44450</xdr:colOff>
      <xdr:row>16</xdr:row>
      <xdr:rowOff>96520</xdr:rowOff>
    </xdr:to>
    <xdr:sp macro="" textlink="">
      <xdr:nvSpPr>
        <xdr:cNvPr id="466" name="楕円 465"/>
        <xdr:cNvSpPr/>
      </xdr:nvSpPr>
      <xdr:spPr>
        <a:xfrm>
          <a:off x="15240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81297</xdr:rowOff>
    </xdr:from>
    <xdr:ext cx="762000" cy="259045"/>
    <xdr:sp macro="" textlink="">
      <xdr:nvSpPr>
        <xdr:cNvPr id="467" name="テキスト ボックス 466"/>
        <xdr:cNvSpPr txBox="1"/>
      </xdr:nvSpPr>
      <xdr:spPr>
        <a:xfrm>
          <a:off x="14909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171196</xdr:rowOff>
    </xdr:from>
    <xdr:to>
      <xdr:col>68</xdr:col>
      <xdr:colOff>203200</xdr:colOff>
      <xdr:row>16</xdr:row>
      <xdr:rowOff>101346</xdr:rowOff>
    </xdr:to>
    <xdr:sp macro="" textlink="">
      <xdr:nvSpPr>
        <xdr:cNvPr id="468" name="楕円 467"/>
        <xdr:cNvSpPr/>
      </xdr:nvSpPr>
      <xdr:spPr>
        <a:xfrm>
          <a:off x="14351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86123</xdr:rowOff>
    </xdr:from>
    <xdr:ext cx="762000" cy="259045"/>
    <xdr:sp macro="" textlink="">
      <xdr:nvSpPr>
        <xdr:cNvPr id="469" name="テキスト ボックス 468"/>
        <xdr:cNvSpPr txBox="1"/>
      </xdr:nvSpPr>
      <xdr:spPr>
        <a:xfrm>
          <a:off x="14020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37550</xdr:rowOff>
    </xdr:from>
    <xdr:to>
      <xdr:col>64</xdr:col>
      <xdr:colOff>152400</xdr:colOff>
      <xdr:row>16</xdr:row>
      <xdr:rowOff>139150</xdr:rowOff>
    </xdr:to>
    <xdr:sp macro="" textlink="">
      <xdr:nvSpPr>
        <xdr:cNvPr id="470" name="楕円 469"/>
        <xdr:cNvSpPr/>
      </xdr:nvSpPr>
      <xdr:spPr>
        <a:xfrm>
          <a:off x="13462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123927</xdr:rowOff>
    </xdr:from>
    <xdr:ext cx="762000" cy="259045"/>
    <xdr:sp macro="" textlink="">
      <xdr:nvSpPr>
        <xdr:cNvPr id="471" name="テキスト ボックス 470"/>
        <xdr:cNvSpPr txBox="1"/>
      </xdr:nvSpPr>
      <xdr:spPr>
        <a:xfrm>
          <a:off x="13131800" y="286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普通交付税の増等により分母となる経常一般財源が増加したことにより、対前年度比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引き続き、適切な定員管理等により、人件費の適正化に努める必要がある。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69850</xdr:rowOff>
    </xdr:to>
    <xdr:cxnSp macro="">
      <xdr:nvCxnSpPr>
        <xdr:cNvPr id="64" name="直線コネクタ 63"/>
        <xdr:cNvCxnSpPr/>
      </xdr:nvCxnSpPr>
      <xdr:spPr>
        <a:xfrm flipV="1">
          <a:off x="3987800" y="639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97282</xdr:rowOff>
    </xdr:to>
    <xdr:cxnSp macro="">
      <xdr:nvCxnSpPr>
        <xdr:cNvPr id="67" name="直線コネクタ 66"/>
        <xdr:cNvCxnSpPr/>
      </xdr:nvCxnSpPr>
      <xdr:spPr>
        <a:xfrm flipV="1">
          <a:off x="3098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97282</xdr:rowOff>
    </xdr:to>
    <xdr:cxnSp macro="">
      <xdr:nvCxnSpPr>
        <xdr:cNvPr id="70" name="直線コネクタ 69"/>
        <xdr:cNvCxnSpPr/>
      </xdr:nvCxnSpPr>
      <xdr:spPr>
        <a:xfrm>
          <a:off x="2209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78994</xdr:rowOff>
    </xdr:to>
    <xdr:cxnSp macro="">
      <xdr:nvCxnSpPr>
        <xdr:cNvPr id="73" name="直線コネクタ 72"/>
        <xdr:cNvCxnSpPr/>
      </xdr:nvCxnSpPr>
      <xdr:spPr>
        <a:xfrm flipV="1">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4" name="フローチャート: 判断 73"/>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5" name="テキスト ボックス 74"/>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4"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経常経費の抑制により前年度比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ポイント減少し、概ね良好な水準を維持している。</a:t>
          </a:r>
        </a:p>
        <a:p>
          <a:r>
            <a:rPr kumimoji="1" lang="ja-JP" altLang="en-US" sz="1300">
              <a:latin typeface="ＭＳ Ｐゴシック" panose="020B0600070205080204" pitchFamily="50" charset="-128"/>
              <a:ea typeface="ＭＳ Ｐゴシック" panose="020B0600070205080204" pitchFamily="50" charset="-128"/>
            </a:rPr>
            <a:t>　引き続き、業務の合理化、徹底した経費削減に努める必要がある。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14</xdr:row>
      <xdr:rowOff>157480</xdr:rowOff>
    </xdr:to>
    <xdr:cxnSp macro="">
      <xdr:nvCxnSpPr>
        <xdr:cNvPr id="125" name="直線コネクタ 124"/>
        <xdr:cNvCxnSpPr/>
      </xdr:nvCxnSpPr>
      <xdr:spPr>
        <a:xfrm flipV="1">
          <a:off x="15671800" y="253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15</xdr:row>
      <xdr:rowOff>8890</xdr:rowOff>
    </xdr:to>
    <xdr:cxnSp macro="">
      <xdr:nvCxnSpPr>
        <xdr:cNvPr id="128" name="直線コネクタ 127"/>
        <xdr:cNvCxnSpPr/>
      </xdr:nvCxnSpPr>
      <xdr:spPr>
        <a:xfrm flipV="1">
          <a:off x="14782800" y="255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16510</xdr:rowOff>
    </xdr:to>
    <xdr:cxnSp macro="">
      <xdr:nvCxnSpPr>
        <xdr:cNvPr id="131" name="直線コネクタ 130"/>
        <xdr:cNvCxnSpPr/>
      </xdr:nvCxnSpPr>
      <xdr:spPr>
        <a:xfrm flipV="1">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16510</xdr:rowOff>
    </xdr:to>
    <xdr:cxnSp macro="">
      <xdr:nvCxnSpPr>
        <xdr:cNvPr id="134" name="直線コネクタ 133"/>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163847</xdr:rowOff>
    </xdr:from>
    <xdr:ext cx="762000" cy="259045"/>
    <xdr:sp macro="" textlink="">
      <xdr:nvSpPr>
        <xdr:cNvPr id="145" name="物件費該当値テキスト"/>
        <xdr:cNvSpPr txBox="1"/>
      </xdr:nvSpPr>
      <xdr:spPr>
        <a:xfrm>
          <a:off x="16598900" y="239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障害者総合支援事業、生活保護費等の増加による扶助費全体の増により、経常一般財源が増加し、前年度比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引き続き、生活相談体制の充実等による扶助費の抑制や、健康指導の強化等による医療費の抑制に努める必要がある。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57</xdr:row>
      <xdr:rowOff>158750</xdr:rowOff>
    </xdr:to>
    <xdr:cxnSp macro="">
      <xdr:nvCxnSpPr>
        <xdr:cNvPr id="185" name="直線コネクタ 184"/>
        <xdr:cNvCxnSpPr/>
      </xdr:nvCxnSpPr>
      <xdr:spPr>
        <a:xfrm>
          <a:off x="3987800" y="9867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95250</xdr:rowOff>
    </xdr:to>
    <xdr:cxnSp macro="">
      <xdr:nvCxnSpPr>
        <xdr:cNvPr id="188" name="直線コネクタ 187"/>
        <xdr:cNvCxnSpPr/>
      </xdr:nvCxnSpPr>
      <xdr:spPr>
        <a:xfrm>
          <a:off x="3098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82550</xdr:rowOff>
    </xdr:to>
    <xdr:cxnSp macro="">
      <xdr:nvCxnSpPr>
        <xdr:cNvPr id="191" name="直線コネクタ 190"/>
        <xdr:cNvCxnSpPr/>
      </xdr:nvCxnSpPr>
      <xdr:spPr>
        <a:xfrm>
          <a:off x="2209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57150</xdr:rowOff>
    </xdr:to>
    <xdr:cxnSp macro="">
      <xdr:nvCxnSpPr>
        <xdr:cNvPr id="194" name="直線コネクタ 193"/>
        <xdr:cNvCxnSpPr/>
      </xdr:nvCxnSpPr>
      <xdr:spPr>
        <a:xfrm flipV="1">
          <a:off x="1320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4" name="楕円 203"/>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05"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44450</xdr:rowOff>
    </xdr:from>
    <xdr:to>
      <xdr:col>20</xdr:col>
      <xdr:colOff>38100</xdr:colOff>
      <xdr:row>57</xdr:row>
      <xdr:rowOff>146050</xdr:rowOff>
    </xdr:to>
    <xdr:sp macro="" textlink="">
      <xdr:nvSpPr>
        <xdr:cNvPr id="206" name="楕円 205"/>
        <xdr:cNvSpPr/>
      </xdr:nvSpPr>
      <xdr:spPr>
        <a:xfrm>
          <a:off x="3937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207" name="テキスト ボックス 206"/>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31750</xdr:rowOff>
    </xdr:from>
    <xdr:to>
      <xdr:col>15</xdr:col>
      <xdr:colOff>149225</xdr:colOff>
      <xdr:row>57</xdr:row>
      <xdr:rowOff>133350</xdr:rowOff>
    </xdr:to>
    <xdr:sp macro="" textlink="">
      <xdr:nvSpPr>
        <xdr:cNvPr id="208" name="楕円 207"/>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9" name="テキスト ボックス 208"/>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0" name="楕円 209"/>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11" name="テキスト ボックス 210"/>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2" name="楕円 211"/>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213" name="テキスト ボックス 212"/>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近く上回っている。経常一般財源が増加したことに加え、維持補修費が減少したことによるものであるが、引き続き、下水道事業、国民健康保険等の特別会計における効率的な事業運営により、一般会計繰出金の軽減に努める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66584</xdr:rowOff>
    </xdr:to>
    <xdr:cxnSp macro="">
      <xdr:nvCxnSpPr>
        <xdr:cNvPr id="247" name="直線コネクタ 246"/>
        <xdr:cNvCxnSpPr/>
      </xdr:nvCxnSpPr>
      <xdr:spPr>
        <a:xfrm flipV="1">
          <a:off x="15671800" y="101625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66584</xdr:rowOff>
    </xdr:from>
    <xdr:to>
      <xdr:col>78</xdr:col>
      <xdr:colOff>69850</xdr:colOff>
      <xdr:row>59</xdr:row>
      <xdr:rowOff>105773</xdr:rowOff>
    </xdr:to>
    <xdr:cxnSp macro="">
      <xdr:nvCxnSpPr>
        <xdr:cNvPr id="250" name="直線コネクタ 249"/>
        <xdr:cNvCxnSpPr/>
      </xdr:nvCxnSpPr>
      <xdr:spPr>
        <a:xfrm flipV="1">
          <a:off x="14782800" y="101821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73116</xdr:rowOff>
    </xdr:from>
    <xdr:to>
      <xdr:col>73</xdr:col>
      <xdr:colOff>180975</xdr:colOff>
      <xdr:row>59</xdr:row>
      <xdr:rowOff>105773</xdr:rowOff>
    </xdr:to>
    <xdr:cxnSp macro="">
      <xdr:nvCxnSpPr>
        <xdr:cNvPr id="253" name="直線コネクタ 252"/>
        <xdr:cNvCxnSpPr/>
      </xdr:nvCxnSpPr>
      <xdr:spPr>
        <a:xfrm>
          <a:off x="13893800" y="10188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33927</xdr:rowOff>
    </xdr:from>
    <xdr:to>
      <xdr:col>69</xdr:col>
      <xdr:colOff>92075</xdr:colOff>
      <xdr:row>59</xdr:row>
      <xdr:rowOff>73116</xdr:rowOff>
    </xdr:to>
    <xdr:cxnSp macro="">
      <xdr:nvCxnSpPr>
        <xdr:cNvPr id="256" name="直線コネクタ 255"/>
        <xdr:cNvCxnSpPr/>
      </xdr:nvCxnSpPr>
      <xdr:spPr>
        <a:xfrm>
          <a:off x="13004800" y="101494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7" name="フローチャート: 判断 256"/>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8" name="テキスト ボックス 257"/>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6" name="楕円 265"/>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67"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15784</xdr:rowOff>
    </xdr:from>
    <xdr:to>
      <xdr:col>78</xdr:col>
      <xdr:colOff>120650</xdr:colOff>
      <xdr:row>59</xdr:row>
      <xdr:rowOff>117384</xdr:rowOff>
    </xdr:to>
    <xdr:sp macro="" textlink="">
      <xdr:nvSpPr>
        <xdr:cNvPr id="268" name="楕円 267"/>
        <xdr:cNvSpPr/>
      </xdr:nvSpPr>
      <xdr:spPr>
        <a:xfrm>
          <a:off x="156210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102161</xdr:rowOff>
    </xdr:from>
    <xdr:ext cx="736600" cy="259045"/>
    <xdr:sp macro="" textlink="">
      <xdr:nvSpPr>
        <xdr:cNvPr id="269" name="テキスト ボックス 268"/>
        <xdr:cNvSpPr txBox="1"/>
      </xdr:nvSpPr>
      <xdr:spPr>
        <a:xfrm>
          <a:off x="15290800" y="1021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54973</xdr:rowOff>
    </xdr:from>
    <xdr:to>
      <xdr:col>74</xdr:col>
      <xdr:colOff>31750</xdr:colOff>
      <xdr:row>59</xdr:row>
      <xdr:rowOff>156573</xdr:rowOff>
    </xdr:to>
    <xdr:sp macro="" textlink="">
      <xdr:nvSpPr>
        <xdr:cNvPr id="270" name="楕円 269"/>
        <xdr:cNvSpPr/>
      </xdr:nvSpPr>
      <xdr:spPr>
        <a:xfrm>
          <a:off x="14732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141350</xdr:rowOff>
    </xdr:from>
    <xdr:ext cx="762000" cy="259045"/>
    <xdr:sp macro="" textlink="">
      <xdr:nvSpPr>
        <xdr:cNvPr id="271" name="テキスト ボックス 270"/>
        <xdr:cNvSpPr txBox="1"/>
      </xdr:nvSpPr>
      <xdr:spPr>
        <a:xfrm>
          <a:off x="14401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22316</xdr:rowOff>
    </xdr:from>
    <xdr:to>
      <xdr:col>69</xdr:col>
      <xdr:colOff>142875</xdr:colOff>
      <xdr:row>59</xdr:row>
      <xdr:rowOff>123916</xdr:rowOff>
    </xdr:to>
    <xdr:sp macro="" textlink="">
      <xdr:nvSpPr>
        <xdr:cNvPr id="272" name="楕円 271"/>
        <xdr:cNvSpPr/>
      </xdr:nvSpPr>
      <xdr:spPr>
        <a:xfrm>
          <a:off x="13843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108693</xdr:rowOff>
    </xdr:from>
    <xdr:ext cx="762000" cy="259045"/>
    <xdr:sp macro="" textlink="">
      <xdr:nvSpPr>
        <xdr:cNvPr id="273" name="テキスト ボックス 272"/>
        <xdr:cNvSpPr txBox="1"/>
      </xdr:nvSpPr>
      <xdr:spPr>
        <a:xfrm>
          <a:off x="13512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154577</xdr:rowOff>
    </xdr:from>
    <xdr:to>
      <xdr:col>65</xdr:col>
      <xdr:colOff>53975</xdr:colOff>
      <xdr:row>59</xdr:row>
      <xdr:rowOff>84727</xdr:rowOff>
    </xdr:to>
    <xdr:sp macro="" textlink="">
      <xdr:nvSpPr>
        <xdr:cNvPr id="274" name="楕円 273"/>
        <xdr:cNvSpPr/>
      </xdr:nvSpPr>
      <xdr:spPr>
        <a:xfrm>
          <a:off x="12954000" y="1009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69504</xdr:rowOff>
    </xdr:from>
    <xdr:ext cx="762000" cy="259045"/>
    <xdr:sp macro="" textlink="">
      <xdr:nvSpPr>
        <xdr:cNvPr id="275" name="テキスト ボックス 274"/>
        <xdr:cNvSpPr txBox="1"/>
      </xdr:nvSpPr>
      <xdr:spPr>
        <a:xfrm>
          <a:off x="12623800" y="1018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一部事務組合負担金の増加に伴い、経常経費は増加しているが、分母である経常一般財源が増加したことにより、比率は横ばいとなっている。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類似団体平均値に比べると低い数値を維持しているが、恒常的な補助金の見直しや公営企業会計の経営改善に努めるなど、引き続き、一般会計の負担の適正化を図る必要がある。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127000</xdr:rowOff>
    </xdr:to>
    <xdr:cxnSp macro="">
      <xdr:nvCxnSpPr>
        <xdr:cNvPr id="305" name="直線コネクタ 304"/>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140716</xdr:rowOff>
    </xdr:to>
    <xdr:cxnSp macro="">
      <xdr:nvCxnSpPr>
        <xdr:cNvPr id="308" name="直線コネクタ 307"/>
        <xdr:cNvCxnSpPr/>
      </xdr:nvCxnSpPr>
      <xdr:spPr>
        <a:xfrm flipV="1">
          <a:off x="14782800" y="62992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36</xdr:row>
      <xdr:rowOff>154432</xdr:rowOff>
    </xdr:to>
    <xdr:cxnSp macro="">
      <xdr:nvCxnSpPr>
        <xdr:cNvPr id="311" name="直線コネクタ 310"/>
        <xdr:cNvCxnSpPr/>
      </xdr:nvCxnSpPr>
      <xdr:spPr>
        <a:xfrm flipV="1">
          <a:off x="13893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4" name="直線コネクタ 313"/>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5" name="フローチャート: 判断 314"/>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6" name="テキスト ボックス 31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4" name="楕円 323"/>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5"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76200</xdr:rowOff>
    </xdr:from>
    <xdr:to>
      <xdr:col>78</xdr:col>
      <xdr:colOff>120650</xdr:colOff>
      <xdr:row>37</xdr:row>
      <xdr:rowOff>6350</xdr:rowOff>
    </xdr:to>
    <xdr:sp macro="" textlink="">
      <xdr:nvSpPr>
        <xdr:cNvPr id="326" name="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8" name="楕円 327"/>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9" name="テキスト ボックス 328"/>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0" name="楕円 329"/>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1" name="テキスト ボックス 330"/>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2" name="楕円 331"/>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3" name="テキスト ボックス 332"/>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ポイント減少したものの、類似団体と比較すると比率が高い傾向にある。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公共施設の規模・配置の適正化により、建設改良費の増大を抑制し、公債費負担の軽減を図る必要がある。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165863</xdr:rowOff>
    </xdr:to>
    <xdr:cxnSp macro="">
      <xdr:nvCxnSpPr>
        <xdr:cNvPr id="363" name="直線コネクタ 362"/>
        <xdr:cNvCxnSpPr/>
      </xdr:nvCxnSpPr>
      <xdr:spPr>
        <a:xfrm flipV="1">
          <a:off x="3987800" y="133446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8128</xdr:rowOff>
    </xdr:to>
    <xdr:cxnSp macro="">
      <xdr:nvCxnSpPr>
        <xdr:cNvPr id="366" name="直線コネクタ 365"/>
        <xdr:cNvCxnSpPr/>
      </xdr:nvCxnSpPr>
      <xdr:spPr>
        <a:xfrm flipV="1">
          <a:off x="3098800" y="133675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8128</xdr:rowOff>
    </xdr:to>
    <xdr:cxnSp macro="">
      <xdr:nvCxnSpPr>
        <xdr:cNvPr id="369" name="直線コネクタ 368"/>
        <xdr:cNvCxnSpPr/>
      </xdr:nvCxnSpPr>
      <xdr:spPr>
        <a:xfrm>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26415</xdr:rowOff>
    </xdr:to>
    <xdr:cxnSp macro="">
      <xdr:nvCxnSpPr>
        <xdr:cNvPr id="372" name="直線コネクタ 371"/>
        <xdr:cNvCxnSpPr/>
      </xdr:nvCxnSpPr>
      <xdr:spPr>
        <a:xfrm flipV="1">
          <a:off x="1320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2" name="楕円 381"/>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3"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4" name="楕円 383"/>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5" name="テキスト ボックス 384"/>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86" name="楕円 385"/>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87" name="テキスト ボックス 386"/>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8" name="楕円 387"/>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89" name="テキスト ボックス 38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0" name="楕円 389"/>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1" name="テキスト ボックス 390"/>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経常一般財源の増加が大きく影響しているが、普通交付税額に左右されやすい財政構造であるため、引き続き、歳出における一般会計負担の適正化、歳入に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76</xdr:row>
      <xdr:rowOff>49276</xdr:rowOff>
    </xdr:to>
    <xdr:cxnSp macro="">
      <xdr:nvCxnSpPr>
        <xdr:cNvPr id="422" name="直線コネクタ 421"/>
        <xdr:cNvCxnSpPr/>
      </xdr:nvCxnSpPr>
      <xdr:spPr>
        <a:xfrm flipV="1">
          <a:off x="15671800" y="13052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127000</xdr:rowOff>
    </xdr:to>
    <xdr:cxnSp macro="">
      <xdr:nvCxnSpPr>
        <xdr:cNvPr id="425" name="直線コネクタ 424"/>
        <xdr:cNvCxnSpPr/>
      </xdr:nvCxnSpPr>
      <xdr:spPr>
        <a:xfrm flipV="1">
          <a:off x="14782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127000</xdr:rowOff>
    </xdr:to>
    <xdr:cxnSp macro="">
      <xdr:nvCxnSpPr>
        <xdr:cNvPr id="428" name="直線コネクタ 427"/>
        <xdr:cNvCxnSpPr/>
      </xdr:nvCxnSpPr>
      <xdr:spPr>
        <a:xfrm>
          <a:off x="13893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62992</xdr:rowOff>
    </xdr:to>
    <xdr:cxnSp macro="">
      <xdr:nvCxnSpPr>
        <xdr:cNvPr id="431" name="直線コネクタ 430"/>
        <xdr:cNvCxnSpPr/>
      </xdr:nvCxnSpPr>
      <xdr:spPr>
        <a:xfrm flipV="1">
          <a:off x="13004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2" name="フローチャート: 判断 431"/>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3" name="テキスト ボックス 432"/>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41" name="楕円 440"/>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42" name="公債費以外該当値テキスト"/>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169926</xdr:rowOff>
    </xdr:from>
    <xdr:to>
      <xdr:col>78</xdr:col>
      <xdr:colOff>120650</xdr:colOff>
      <xdr:row>76</xdr:row>
      <xdr:rowOff>100076</xdr:rowOff>
    </xdr:to>
    <xdr:sp macro="" textlink="">
      <xdr:nvSpPr>
        <xdr:cNvPr id="443" name="楕円 442"/>
        <xdr:cNvSpPr/>
      </xdr:nvSpPr>
      <xdr:spPr>
        <a:xfrm>
          <a:off x="15621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44" name="テキスト ボックス 443"/>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76200</xdr:rowOff>
    </xdr:from>
    <xdr:to>
      <xdr:col>74</xdr:col>
      <xdr:colOff>31750</xdr:colOff>
      <xdr:row>77</xdr:row>
      <xdr:rowOff>6350</xdr:rowOff>
    </xdr:to>
    <xdr:sp macro="" textlink="">
      <xdr:nvSpPr>
        <xdr:cNvPr id="445" name="楕円 444"/>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46" name="テキスト ボックス 445"/>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47" name="楕円 446"/>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8" name="テキスト ボックス 447"/>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49" name="楕円 448"/>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98569</xdr:rowOff>
    </xdr:from>
    <xdr:ext cx="762000" cy="259045"/>
    <xdr:sp macro="" textlink="">
      <xdr:nvSpPr>
        <xdr:cNvPr id="450" name="テキスト ボックス 449"/>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31788</xdr:rowOff>
    </xdr:from>
    <xdr:to>
      <xdr:col>29</xdr:col>
      <xdr:colOff>127000</xdr:colOff>
      <xdr:row>17</xdr:row>
      <xdr:rowOff>55204</xdr:rowOff>
    </xdr:to>
    <xdr:cxnSp macro="">
      <xdr:nvCxnSpPr>
        <xdr:cNvPr id="50" name="直線コネクタ 49"/>
        <xdr:cNvCxnSpPr/>
      </xdr:nvCxnSpPr>
      <xdr:spPr bwMode="auto">
        <a:xfrm flipV="1">
          <a:off x="5003800" y="2994063"/>
          <a:ext cx="647700" cy="23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55204</xdr:rowOff>
    </xdr:from>
    <xdr:to>
      <xdr:col>26</xdr:col>
      <xdr:colOff>50800</xdr:colOff>
      <xdr:row>17</xdr:row>
      <xdr:rowOff>60180</xdr:rowOff>
    </xdr:to>
    <xdr:cxnSp macro="">
      <xdr:nvCxnSpPr>
        <xdr:cNvPr id="53" name="直線コネクタ 52"/>
        <xdr:cNvCxnSpPr/>
      </xdr:nvCxnSpPr>
      <xdr:spPr bwMode="auto">
        <a:xfrm flipV="1">
          <a:off x="4305300" y="3017479"/>
          <a:ext cx="698500" cy="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60180</xdr:rowOff>
    </xdr:from>
    <xdr:to>
      <xdr:col>22</xdr:col>
      <xdr:colOff>114300</xdr:colOff>
      <xdr:row>17</xdr:row>
      <xdr:rowOff>73759</xdr:rowOff>
    </xdr:to>
    <xdr:cxnSp macro="">
      <xdr:nvCxnSpPr>
        <xdr:cNvPr id="56" name="直線コネクタ 55"/>
        <xdr:cNvCxnSpPr/>
      </xdr:nvCxnSpPr>
      <xdr:spPr bwMode="auto">
        <a:xfrm flipV="1">
          <a:off x="3606800" y="3022455"/>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73759</xdr:rowOff>
    </xdr:from>
    <xdr:to>
      <xdr:col>18</xdr:col>
      <xdr:colOff>177800</xdr:colOff>
      <xdr:row>17</xdr:row>
      <xdr:rowOff>105801</xdr:rowOff>
    </xdr:to>
    <xdr:cxnSp macro="">
      <xdr:nvCxnSpPr>
        <xdr:cNvPr id="59" name="直線コネクタ 58"/>
        <xdr:cNvCxnSpPr/>
      </xdr:nvCxnSpPr>
      <xdr:spPr bwMode="auto">
        <a:xfrm flipV="1">
          <a:off x="2908300" y="3036034"/>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152438</xdr:rowOff>
    </xdr:from>
    <xdr:to>
      <xdr:col>29</xdr:col>
      <xdr:colOff>177800</xdr:colOff>
      <xdr:row>17</xdr:row>
      <xdr:rowOff>82588</xdr:rowOff>
    </xdr:to>
    <xdr:sp macro="" textlink="">
      <xdr:nvSpPr>
        <xdr:cNvPr id="69" name="楕円 68"/>
        <xdr:cNvSpPr/>
      </xdr:nvSpPr>
      <xdr:spPr bwMode="auto">
        <a:xfrm>
          <a:off x="5600700" y="294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168965</xdr:rowOff>
    </xdr:from>
    <xdr:ext cx="762000" cy="259045"/>
    <xdr:sp macro="" textlink="">
      <xdr:nvSpPr>
        <xdr:cNvPr id="70" name="人口1人当たり決算額の推移該当値テキスト130"/>
        <xdr:cNvSpPr txBox="1"/>
      </xdr:nvSpPr>
      <xdr:spPr>
        <a:xfrm>
          <a:off x="5740400" y="27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4404</xdr:rowOff>
    </xdr:from>
    <xdr:to>
      <xdr:col>26</xdr:col>
      <xdr:colOff>101600</xdr:colOff>
      <xdr:row>17</xdr:row>
      <xdr:rowOff>106004</xdr:rowOff>
    </xdr:to>
    <xdr:sp macro="" textlink="">
      <xdr:nvSpPr>
        <xdr:cNvPr id="71" name="楕円 70"/>
        <xdr:cNvSpPr/>
      </xdr:nvSpPr>
      <xdr:spPr bwMode="auto">
        <a:xfrm>
          <a:off x="4953000" y="296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116181</xdr:rowOff>
    </xdr:from>
    <xdr:ext cx="736600" cy="259045"/>
    <xdr:sp macro="" textlink="">
      <xdr:nvSpPr>
        <xdr:cNvPr id="72" name="テキスト ボックス 71"/>
        <xdr:cNvSpPr txBox="1"/>
      </xdr:nvSpPr>
      <xdr:spPr>
        <a:xfrm>
          <a:off x="4622800" y="2735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9380</xdr:rowOff>
    </xdr:from>
    <xdr:to>
      <xdr:col>22</xdr:col>
      <xdr:colOff>165100</xdr:colOff>
      <xdr:row>17</xdr:row>
      <xdr:rowOff>110980</xdr:rowOff>
    </xdr:to>
    <xdr:sp macro="" textlink="">
      <xdr:nvSpPr>
        <xdr:cNvPr id="73" name="楕円 72"/>
        <xdr:cNvSpPr/>
      </xdr:nvSpPr>
      <xdr:spPr bwMode="auto">
        <a:xfrm>
          <a:off x="4254500" y="29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121157</xdr:rowOff>
    </xdr:from>
    <xdr:ext cx="762000" cy="259045"/>
    <xdr:sp macro="" textlink="">
      <xdr:nvSpPr>
        <xdr:cNvPr id="74" name="テキスト ボックス 73"/>
        <xdr:cNvSpPr txBox="1"/>
      </xdr:nvSpPr>
      <xdr:spPr>
        <a:xfrm>
          <a:off x="3924300" y="27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22959</xdr:rowOff>
    </xdr:from>
    <xdr:to>
      <xdr:col>19</xdr:col>
      <xdr:colOff>38100</xdr:colOff>
      <xdr:row>17</xdr:row>
      <xdr:rowOff>124559</xdr:rowOff>
    </xdr:to>
    <xdr:sp macro="" textlink="">
      <xdr:nvSpPr>
        <xdr:cNvPr id="75" name="楕円 74"/>
        <xdr:cNvSpPr/>
      </xdr:nvSpPr>
      <xdr:spPr bwMode="auto">
        <a:xfrm>
          <a:off x="3556000" y="298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134736</xdr:rowOff>
    </xdr:from>
    <xdr:ext cx="762000" cy="259045"/>
    <xdr:sp macro="" textlink="">
      <xdr:nvSpPr>
        <xdr:cNvPr id="76" name="テキスト ボックス 75"/>
        <xdr:cNvSpPr txBox="1"/>
      </xdr:nvSpPr>
      <xdr:spPr>
        <a:xfrm>
          <a:off x="3225800" y="275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55001</xdr:rowOff>
    </xdr:from>
    <xdr:to>
      <xdr:col>15</xdr:col>
      <xdr:colOff>101600</xdr:colOff>
      <xdr:row>17</xdr:row>
      <xdr:rowOff>156601</xdr:rowOff>
    </xdr:to>
    <xdr:sp macro="" textlink="">
      <xdr:nvSpPr>
        <xdr:cNvPr id="77" name="楕円 76"/>
        <xdr:cNvSpPr/>
      </xdr:nvSpPr>
      <xdr:spPr bwMode="auto">
        <a:xfrm>
          <a:off x="2857500" y="301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166778</xdr:rowOff>
    </xdr:from>
    <xdr:ext cx="762000" cy="259045"/>
    <xdr:sp macro="" textlink="">
      <xdr:nvSpPr>
        <xdr:cNvPr id="78" name="テキスト ボックス 77"/>
        <xdr:cNvSpPr txBox="1"/>
      </xdr:nvSpPr>
      <xdr:spPr>
        <a:xfrm>
          <a:off x="2527300" y="27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230213</xdr:rowOff>
    </xdr:from>
    <xdr:to>
      <xdr:col>29</xdr:col>
      <xdr:colOff>127000</xdr:colOff>
      <xdr:row>34</xdr:row>
      <xdr:rowOff>246253</xdr:rowOff>
    </xdr:to>
    <xdr:cxnSp macro="">
      <xdr:nvCxnSpPr>
        <xdr:cNvPr id="111" name="直線コネクタ 110"/>
        <xdr:cNvCxnSpPr/>
      </xdr:nvCxnSpPr>
      <xdr:spPr bwMode="auto">
        <a:xfrm flipV="1">
          <a:off x="5003800" y="6497663"/>
          <a:ext cx="6477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156947</xdr:rowOff>
    </xdr:from>
    <xdr:to>
      <xdr:col>26</xdr:col>
      <xdr:colOff>50800</xdr:colOff>
      <xdr:row>34</xdr:row>
      <xdr:rowOff>246253</xdr:rowOff>
    </xdr:to>
    <xdr:cxnSp macro="">
      <xdr:nvCxnSpPr>
        <xdr:cNvPr id="114" name="直線コネクタ 113"/>
        <xdr:cNvCxnSpPr/>
      </xdr:nvCxnSpPr>
      <xdr:spPr bwMode="auto">
        <a:xfrm>
          <a:off x="4305300" y="6424397"/>
          <a:ext cx="6985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156947</xdr:rowOff>
    </xdr:from>
    <xdr:to>
      <xdr:col>22</xdr:col>
      <xdr:colOff>114300</xdr:colOff>
      <xdr:row>34</xdr:row>
      <xdr:rowOff>225355</xdr:rowOff>
    </xdr:to>
    <xdr:cxnSp macro="">
      <xdr:nvCxnSpPr>
        <xdr:cNvPr id="117" name="直線コネクタ 116"/>
        <xdr:cNvCxnSpPr/>
      </xdr:nvCxnSpPr>
      <xdr:spPr bwMode="auto">
        <a:xfrm flipV="1">
          <a:off x="3606800" y="6424397"/>
          <a:ext cx="698500" cy="6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225355</xdr:rowOff>
    </xdr:from>
    <xdr:to>
      <xdr:col>18</xdr:col>
      <xdr:colOff>177800</xdr:colOff>
      <xdr:row>34</xdr:row>
      <xdr:rowOff>255206</xdr:rowOff>
    </xdr:to>
    <xdr:cxnSp macro="">
      <xdr:nvCxnSpPr>
        <xdr:cNvPr id="120" name="直線コネクタ 119"/>
        <xdr:cNvCxnSpPr/>
      </xdr:nvCxnSpPr>
      <xdr:spPr bwMode="auto">
        <a:xfrm flipV="1">
          <a:off x="2908300" y="6492805"/>
          <a:ext cx="698500" cy="29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46844</xdr:rowOff>
    </xdr:from>
    <xdr:to>
      <xdr:col>19</xdr:col>
      <xdr:colOff>38100</xdr:colOff>
      <xdr:row>35</xdr:row>
      <xdr:rowOff>148444</xdr:rowOff>
    </xdr:to>
    <xdr:sp macro="" textlink="">
      <xdr:nvSpPr>
        <xdr:cNvPr id="121" name="フローチャート: 判断 120"/>
        <xdr:cNvSpPr/>
      </xdr:nvSpPr>
      <xdr:spPr bwMode="auto">
        <a:xfrm>
          <a:off x="35560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133221</xdr:rowOff>
    </xdr:from>
    <xdr:ext cx="762000" cy="259045"/>
    <xdr:sp macro="" textlink="">
      <xdr:nvSpPr>
        <xdr:cNvPr id="122" name="テキスト ボックス 121"/>
        <xdr:cNvSpPr txBox="1"/>
      </xdr:nvSpPr>
      <xdr:spPr>
        <a:xfrm>
          <a:off x="32258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179413</xdr:rowOff>
    </xdr:from>
    <xdr:to>
      <xdr:col>29</xdr:col>
      <xdr:colOff>177800</xdr:colOff>
      <xdr:row>34</xdr:row>
      <xdr:rowOff>281013</xdr:rowOff>
    </xdr:to>
    <xdr:sp macro="" textlink="">
      <xdr:nvSpPr>
        <xdr:cNvPr id="130" name="楕円 129"/>
        <xdr:cNvSpPr/>
      </xdr:nvSpPr>
      <xdr:spPr bwMode="auto">
        <a:xfrm>
          <a:off x="5600700" y="644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24490</xdr:rowOff>
    </xdr:from>
    <xdr:ext cx="762000" cy="259045"/>
    <xdr:sp macro="" textlink="">
      <xdr:nvSpPr>
        <xdr:cNvPr id="131" name="人口1人当たり決算額の推移該当値テキスト445"/>
        <xdr:cNvSpPr txBox="1"/>
      </xdr:nvSpPr>
      <xdr:spPr>
        <a:xfrm>
          <a:off x="5740400" y="62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195453</xdr:rowOff>
    </xdr:from>
    <xdr:to>
      <xdr:col>26</xdr:col>
      <xdr:colOff>101600</xdr:colOff>
      <xdr:row>34</xdr:row>
      <xdr:rowOff>297053</xdr:rowOff>
    </xdr:to>
    <xdr:sp macro="" textlink="">
      <xdr:nvSpPr>
        <xdr:cNvPr id="132" name="楕円 131"/>
        <xdr:cNvSpPr/>
      </xdr:nvSpPr>
      <xdr:spPr bwMode="auto">
        <a:xfrm>
          <a:off x="4953000" y="64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307230</xdr:rowOff>
    </xdr:from>
    <xdr:ext cx="736600" cy="259045"/>
    <xdr:sp macro="" textlink="">
      <xdr:nvSpPr>
        <xdr:cNvPr id="133" name="テキスト ボックス 132"/>
        <xdr:cNvSpPr txBox="1"/>
      </xdr:nvSpPr>
      <xdr:spPr>
        <a:xfrm>
          <a:off x="4622800" y="623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106147</xdr:rowOff>
    </xdr:from>
    <xdr:to>
      <xdr:col>22</xdr:col>
      <xdr:colOff>165100</xdr:colOff>
      <xdr:row>34</xdr:row>
      <xdr:rowOff>207747</xdr:rowOff>
    </xdr:to>
    <xdr:sp macro="" textlink="">
      <xdr:nvSpPr>
        <xdr:cNvPr id="134" name="楕円 133"/>
        <xdr:cNvSpPr/>
      </xdr:nvSpPr>
      <xdr:spPr bwMode="auto">
        <a:xfrm>
          <a:off x="4254500" y="637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217924</xdr:rowOff>
    </xdr:from>
    <xdr:ext cx="762000" cy="259045"/>
    <xdr:sp macro="" textlink="">
      <xdr:nvSpPr>
        <xdr:cNvPr id="135" name="テキスト ボックス 134"/>
        <xdr:cNvSpPr txBox="1"/>
      </xdr:nvSpPr>
      <xdr:spPr>
        <a:xfrm>
          <a:off x="3924300" y="61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174555</xdr:rowOff>
    </xdr:from>
    <xdr:to>
      <xdr:col>19</xdr:col>
      <xdr:colOff>38100</xdr:colOff>
      <xdr:row>34</xdr:row>
      <xdr:rowOff>276155</xdr:rowOff>
    </xdr:to>
    <xdr:sp macro="" textlink="">
      <xdr:nvSpPr>
        <xdr:cNvPr id="136" name="楕円 135"/>
        <xdr:cNvSpPr/>
      </xdr:nvSpPr>
      <xdr:spPr bwMode="auto">
        <a:xfrm>
          <a:off x="3556000" y="6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286332</xdr:rowOff>
    </xdr:from>
    <xdr:ext cx="762000" cy="259045"/>
    <xdr:sp macro="" textlink="">
      <xdr:nvSpPr>
        <xdr:cNvPr id="137" name="テキスト ボックス 136"/>
        <xdr:cNvSpPr txBox="1"/>
      </xdr:nvSpPr>
      <xdr:spPr>
        <a:xfrm>
          <a:off x="3225800" y="62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204407</xdr:rowOff>
    </xdr:from>
    <xdr:to>
      <xdr:col>15</xdr:col>
      <xdr:colOff>101600</xdr:colOff>
      <xdr:row>34</xdr:row>
      <xdr:rowOff>306006</xdr:rowOff>
    </xdr:to>
    <xdr:sp macro="" textlink="">
      <xdr:nvSpPr>
        <xdr:cNvPr id="138" name="楕円 137"/>
        <xdr:cNvSpPr/>
      </xdr:nvSpPr>
      <xdr:spPr bwMode="auto">
        <a:xfrm>
          <a:off x="2857500" y="647185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316184</xdr:rowOff>
    </xdr:from>
    <xdr:ext cx="762000" cy="259045"/>
    <xdr:sp macro="" textlink="">
      <xdr:nvSpPr>
        <xdr:cNvPr id="139" name="テキスト ボックス 138"/>
        <xdr:cNvSpPr txBox="1"/>
      </xdr:nvSpPr>
      <xdr:spPr>
        <a:xfrm>
          <a:off x="2527300" y="624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155527</xdr:rowOff>
    </xdr:from>
    <xdr:to>
      <xdr:col>24</xdr:col>
      <xdr:colOff>63500</xdr:colOff>
      <xdr:row>36</xdr:row>
      <xdr:rowOff>165395</xdr:rowOff>
    </xdr:to>
    <xdr:cxnSp macro="">
      <xdr:nvCxnSpPr>
        <xdr:cNvPr id="61" name="直線コネクタ 60"/>
        <xdr:cNvCxnSpPr/>
      </xdr:nvCxnSpPr>
      <xdr:spPr>
        <a:xfrm flipV="1">
          <a:off x="3797300" y="6327727"/>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165395</xdr:rowOff>
    </xdr:from>
    <xdr:to>
      <xdr:col>19</xdr:col>
      <xdr:colOff>177800</xdr:colOff>
      <xdr:row>37</xdr:row>
      <xdr:rowOff>7828</xdr:rowOff>
    </xdr:to>
    <xdr:cxnSp macro="">
      <xdr:nvCxnSpPr>
        <xdr:cNvPr id="64" name="直線コネクタ 63"/>
        <xdr:cNvCxnSpPr/>
      </xdr:nvCxnSpPr>
      <xdr:spPr>
        <a:xfrm flipV="1">
          <a:off x="2908300" y="6337595"/>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7828</xdr:rowOff>
    </xdr:from>
    <xdr:to>
      <xdr:col>15</xdr:col>
      <xdr:colOff>50800</xdr:colOff>
      <xdr:row>37</xdr:row>
      <xdr:rowOff>23282</xdr:rowOff>
    </xdr:to>
    <xdr:cxnSp macro="">
      <xdr:nvCxnSpPr>
        <xdr:cNvPr id="67" name="直線コネクタ 66"/>
        <xdr:cNvCxnSpPr/>
      </xdr:nvCxnSpPr>
      <xdr:spPr>
        <a:xfrm flipV="1">
          <a:off x="2019300" y="6351478"/>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23282</xdr:rowOff>
    </xdr:from>
    <xdr:to>
      <xdr:col>10</xdr:col>
      <xdr:colOff>114300</xdr:colOff>
      <xdr:row>37</xdr:row>
      <xdr:rowOff>38979</xdr:rowOff>
    </xdr:to>
    <xdr:cxnSp macro="">
      <xdr:nvCxnSpPr>
        <xdr:cNvPr id="70" name="直線コネクタ 69"/>
        <xdr:cNvCxnSpPr/>
      </xdr:nvCxnSpPr>
      <xdr:spPr>
        <a:xfrm flipV="1">
          <a:off x="1130300" y="636693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77935</xdr:rowOff>
    </xdr:from>
    <xdr:to>
      <xdr:col>10</xdr:col>
      <xdr:colOff>165100</xdr:colOff>
      <xdr:row>38</xdr:row>
      <xdr:rowOff>8085</xdr:rowOff>
    </xdr:to>
    <xdr:sp macro="" textlink="">
      <xdr:nvSpPr>
        <xdr:cNvPr id="71" name="フローチャート: 判断 70"/>
        <xdr:cNvSpPr/>
      </xdr:nvSpPr>
      <xdr:spPr>
        <a:xfrm>
          <a:off x="1968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170662</xdr:rowOff>
    </xdr:from>
    <xdr:ext cx="534377" cy="259045"/>
    <xdr:sp macro="" textlink="">
      <xdr:nvSpPr>
        <xdr:cNvPr id="72" name="テキスト ボックス 71"/>
        <xdr:cNvSpPr txBox="1"/>
      </xdr:nvSpPr>
      <xdr:spPr>
        <a:xfrm>
          <a:off x="1752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104727</xdr:rowOff>
    </xdr:from>
    <xdr:to>
      <xdr:col>24</xdr:col>
      <xdr:colOff>114300</xdr:colOff>
      <xdr:row>37</xdr:row>
      <xdr:rowOff>34877</xdr:rowOff>
    </xdr:to>
    <xdr:sp macro="" textlink="">
      <xdr:nvSpPr>
        <xdr:cNvPr id="80" name="楕円 79"/>
        <xdr:cNvSpPr/>
      </xdr:nvSpPr>
      <xdr:spPr>
        <a:xfrm>
          <a:off x="4584700" y="627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127604</xdr:rowOff>
    </xdr:from>
    <xdr:ext cx="599010" cy="259045"/>
    <xdr:sp macro="" textlink="">
      <xdr:nvSpPr>
        <xdr:cNvPr id="81" name="人件費該当値テキスト"/>
        <xdr:cNvSpPr txBox="1"/>
      </xdr:nvSpPr>
      <xdr:spPr>
        <a:xfrm>
          <a:off x="4686300" y="612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114595</xdr:rowOff>
    </xdr:from>
    <xdr:to>
      <xdr:col>20</xdr:col>
      <xdr:colOff>38100</xdr:colOff>
      <xdr:row>37</xdr:row>
      <xdr:rowOff>44745</xdr:rowOff>
    </xdr:to>
    <xdr:sp macro="" textlink="">
      <xdr:nvSpPr>
        <xdr:cNvPr id="82" name="楕円 81"/>
        <xdr:cNvSpPr/>
      </xdr:nvSpPr>
      <xdr:spPr>
        <a:xfrm>
          <a:off x="3746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61272</xdr:rowOff>
    </xdr:from>
    <xdr:ext cx="599010" cy="259045"/>
    <xdr:sp macro="" textlink="">
      <xdr:nvSpPr>
        <xdr:cNvPr id="83" name="テキスト ボックス 82"/>
        <xdr:cNvSpPr txBox="1"/>
      </xdr:nvSpPr>
      <xdr:spPr>
        <a:xfrm>
          <a:off x="3497795" y="60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128478</xdr:rowOff>
    </xdr:from>
    <xdr:to>
      <xdr:col>15</xdr:col>
      <xdr:colOff>101600</xdr:colOff>
      <xdr:row>37</xdr:row>
      <xdr:rowOff>58628</xdr:rowOff>
    </xdr:to>
    <xdr:sp macro="" textlink="">
      <xdr:nvSpPr>
        <xdr:cNvPr id="84" name="楕円 83"/>
        <xdr:cNvSpPr/>
      </xdr:nvSpPr>
      <xdr:spPr>
        <a:xfrm>
          <a:off x="2857500" y="63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75155</xdr:rowOff>
    </xdr:from>
    <xdr:ext cx="534377" cy="259045"/>
    <xdr:sp macro="" textlink="">
      <xdr:nvSpPr>
        <xdr:cNvPr id="85" name="テキスト ボックス 84"/>
        <xdr:cNvSpPr txBox="1"/>
      </xdr:nvSpPr>
      <xdr:spPr>
        <a:xfrm>
          <a:off x="2641111" y="6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143932</xdr:rowOff>
    </xdr:from>
    <xdr:to>
      <xdr:col>10</xdr:col>
      <xdr:colOff>165100</xdr:colOff>
      <xdr:row>37</xdr:row>
      <xdr:rowOff>74082</xdr:rowOff>
    </xdr:to>
    <xdr:sp macro="" textlink="">
      <xdr:nvSpPr>
        <xdr:cNvPr id="86" name="楕円 85"/>
        <xdr:cNvSpPr/>
      </xdr:nvSpPr>
      <xdr:spPr>
        <a:xfrm>
          <a:off x="1968500" y="63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90609</xdr:rowOff>
    </xdr:from>
    <xdr:ext cx="534377" cy="259045"/>
    <xdr:sp macro="" textlink="">
      <xdr:nvSpPr>
        <xdr:cNvPr id="87" name="テキスト ボックス 86"/>
        <xdr:cNvSpPr txBox="1"/>
      </xdr:nvSpPr>
      <xdr:spPr>
        <a:xfrm>
          <a:off x="1752111" y="60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159629</xdr:rowOff>
    </xdr:from>
    <xdr:to>
      <xdr:col>6</xdr:col>
      <xdr:colOff>38100</xdr:colOff>
      <xdr:row>37</xdr:row>
      <xdr:rowOff>89779</xdr:rowOff>
    </xdr:to>
    <xdr:sp macro="" textlink="">
      <xdr:nvSpPr>
        <xdr:cNvPr id="88" name="楕円 87"/>
        <xdr:cNvSpPr/>
      </xdr:nvSpPr>
      <xdr:spPr>
        <a:xfrm>
          <a:off x="1079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106306</xdr:rowOff>
    </xdr:from>
    <xdr:ext cx="534377" cy="259045"/>
    <xdr:sp macro="" textlink="">
      <xdr:nvSpPr>
        <xdr:cNvPr id="89" name="テキスト ボックス 88"/>
        <xdr:cNvSpPr txBox="1"/>
      </xdr:nvSpPr>
      <xdr:spPr>
        <a:xfrm>
          <a:off x="863111" y="61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65752</xdr:rowOff>
    </xdr:from>
    <xdr:to>
      <xdr:col>24</xdr:col>
      <xdr:colOff>63500</xdr:colOff>
      <xdr:row>57</xdr:row>
      <xdr:rowOff>79685</xdr:rowOff>
    </xdr:to>
    <xdr:cxnSp macro="">
      <xdr:nvCxnSpPr>
        <xdr:cNvPr id="118" name="直線コネクタ 117"/>
        <xdr:cNvCxnSpPr/>
      </xdr:nvCxnSpPr>
      <xdr:spPr>
        <a:xfrm flipV="1">
          <a:off x="3797300" y="9838402"/>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71326</xdr:rowOff>
    </xdr:from>
    <xdr:to>
      <xdr:col>19</xdr:col>
      <xdr:colOff>177800</xdr:colOff>
      <xdr:row>57</xdr:row>
      <xdr:rowOff>79685</xdr:rowOff>
    </xdr:to>
    <xdr:cxnSp macro="">
      <xdr:nvCxnSpPr>
        <xdr:cNvPr id="121" name="直線コネクタ 120"/>
        <xdr:cNvCxnSpPr/>
      </xdr:nvCxnSpPr>
      <xdr:spPr>
        <a:xfrm>
          <a:off x="2908300" y="9843976"/>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71326</xdr:rowOff>
    </xdr:from>
    <xdr:to>
      <xdr:col>15</xdr:col>
      <xdr:colOff>50800</xdr:colOff>
      <xdr:row>57</xdr:row>
      <xdr:rowOff>81853</xdr:rowOff>
    </xdr:to>
    <xdr:cxnSp macro="">
      <xdr:nvCxnSpPr>
        <xdr:cNvPr id="124" name="直線コネクタ 123"/>
        <xdr:cNvCxnSpPr/>
      </xdr:nvCxnSpPr>
      <xdr:spPr>
        <a:xfrm flipV="1">
          <a:off x="2019300" y="9843976"/>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81853</xdr:rowOff>
    </xdr:from>
    <xdr:to>
      <xdr:col>10</xdr:col>
      <xdr:colOff>114300</xdr:colOff>
      <xdr:row>57</xdr:row>
      <xdr:rowOff>88954</xdr:rowOff>
    </xdr:to>
    <xdr:cxnSp macro="">
      <xdr:nvCxnSpPr>
        <xdr:cNvPr id="127" name="直線コネクタ 126"/>
        <xdr:cNvCxnSpPr/>
      </xdr:nvCxnSpPr>
      <xdr:spPr>
        <a:xfrm flipV="1">
          <a:off x="1130300" y="9854503"/>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157091</xdr:rowOff>
    </xdr:from>
    <xdr:to>
      <xdr:col>10</xdr:col>
      <xdr:colOff>165100</xdr:colOff>
      <xdr:row>57</xdr:row>
      <xdr:rowOff>87241</xdr:rowOff>
    </xdr:to>
    <xdr:sp macro="" textlink="">
      <xdr:nvSpPr>
        <xdr:cNvPr id="128" name="フローチャート: 判断 127"/>
        <xdr:cNvSpPr/>
      </xdr:nvSpPr>
      <xdr:spPr>
        <a:xfrm>
          <a:off x="1968500" y="975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103768</xdr:rowOff>
    </xdr:from>
    <xdr:ext cx="534377" cy="259045"/>
    <xdr:sp macro="" textlink="">
      <xdr:nvSpPr>
        <xdr:cNvPr id="129" name="テキスト ボックス 128"/>
        <xdr:cNvSpPr txBox="1"/>
      </xdr:nvSpPr>
      <xdr:spPr>
        <a:xfrm>
          <a:off x="1752111" y="95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14952</xdr:rowOff>
    </xdr:from>
    <xdr:to>
      <xdr:col>24</xdr:col>
      <xdr:colOff>114300</xdr:colOff>
      <xdr:row>57</xdr:row>
      <xdr:rowOff>116552</xdr:rowOff>
    </xdr:to>
    <xdr:sp macro="" textlink="">
      <xdr:nvSpPr>
        <xdr:cNvPr id="137" name="楕円 136"/>
        <xdr:cNvSpPr/>
      </xdr:nvSpPr>
      <xdr:spPr>
        <a:xfrm>
          <a:off x="4584700" y="978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164829</xdr:rowOff>
    </xdr:from>
    <xdr:ext cx="534377" cy="259045"/>
    <xdr:sp macro="" textlink="">
      <xdr:nvSpPr>
        <xdr:cNvPr id="138" name="物件費該当値テキスト"/>
        <xdr:cNvSpPr txBox="1"/>
      </xdr:nvSpPr>
      <xdr:spPr>
        <a:xfrm>
          <a:off x="4686300" y="976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28885</xdr:rowOff>
    </xdr:from>
    <xdr:to>
      <xdr:col>20</xdr:col>
      <xdr:colOff>38100</xdr:colOff>
      <xdr:row>57</xdr:row>
      <xdr:rowOff>130485</xdr:rowOff>
    </xdr:to>
    <xdr:sp macro="" textlink="">
      <xdr:nvSpPr>
        <xdr:cNvPr id="139" name="楕円 138"/>
        <xdr:cNvSpPr/>
      </xdr:nvSpPr>
      <xdr:spPr>
        <a:xfrm>
          <a:off x="3746500" y="98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121612</xdr:rowOff>
    </xdr:from>
    <xdr:ext cx="534377" cy="259045"/>
    <xdr:sp macro="" textlink="">
      <xdr:nvSpPr>
        <xdr:cNvPr id="140" name="テキスト ボックス 139"/>
        <xdr:cNvSpPr txBox="1"/>
      </xdr:nvSpPr>
      <xdr:spPr>
        <a:xfrm>
          <a:off x="3530111" y="98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20526</xdr:rowOff>
    </xdr:from>
    <xdr:to>
      <xdr:col>15</xdr:col>
      <xdr:colOff>101600</xdr:colOff>
      <xdr:row>57</xdr:row>
      <xdr:rowOff>122126</xdr:rowOff>
    </xdr:to>
    <xdr:sp macro="" textlink="">
      <xdr:nvSpPr>
        <xdr:cNvPr id="141" name="楕円 140"/>
        <xdr:cNvSpPr/>
      </xdr:nvSpPr>
      <xdr:spPr>
        <a:xfrm>
          <a:off x="2857500" y="97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138653</xdr:rowOff>
    </xdr:from>
    <xdr:ext cx="534377" cy="259045"/>
    <xdr:sp macro="" textlink="">
      <xdr:nvSpPr>
        <xdr:cNvPr id="142" name="テキスト ボックス 141"/>
        <xdr:cNvSpPr txBox="1"/>
      </xdr:nvSpPr>
      <xdr:spPr>
        <a:xfrm>
          <a:off x="2641111" y="956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31053</xdr:rowOff>
    </xdr:from>
    <xdr:to>
      <xdr:col>10</xdr:col>
      <xdr:colOff>165100</xdr:colOff>
      <xdr:row>57</xdr:row>
      <xdr:rowOff>132653</xdr:rowOff>
    </xdr:to>
    <xdr:sp macro="" textlink="">
      <xdr:nvSpPr>
        <xdr:cNvPr id="143" name="楕円 142"/>
        <xdr:cNvSpPr/>
      </xdr:nvSpPr>
      <xdr:spPr>
        <a:xfrm>
          <a:off x="1968500" y="980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123780</xdr:rowOff>
    </xdr:from>
    <xdr:ext cx="534377" cy="259045"/>
    <xdr:sp macro="" textlink="">
      <xdr:nvSpPr>
        <xdr:cNvPr id="144" name="テキスト ボックス 143"/>
        <xdr:cNvSpPr txBox="1"/>
      </xdr:nvSpPr>
      <xdr:spPr>
        <a:xfrm>
          <a:off x="1752111" y="98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38154</xdr:rowOff>
    </xdr:from>
    <xdr:to>
      <xdr:col>6</xdr:col>
      <xdr:colOff>38100</xdr:colOff>
      <xdr:row>57</xdr:row>
      <xdr:rowOff>139754</xdr:rowOff>
    </xdr:to>
    <xdr:sp macro="" textlink="">
      <xdr:nvSpPr>
        <xdr:cNvPr id="145" name="楕円 144"/>
        <xdr:cNvSpPr/>
      </xdr:nvSpPr>
      <xdr:spPr>
        <a:xfrm>
          <a:off x="1079500" y="98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156281</xdr:rowOff>
    </xdr:from>
    <xdr:ext cx="534377" cy="259045"/>
    <xdr:sp macro="" textlink="">
      <xdr:nvSpPr>
        <xdr:cNvPr id="146" name="テキスト ボックス 145"/>
        <xdr:cNvSpPr txBox="1"/>
      </xdr:nvSpPr>
      <xdr:spPr>
        <a:xfrm>
          <a:off x="863111" y="958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41539</xdr:rowOff>
    </xdr:from>
    <xdr:to>
      <xdr:col>24</xdr:col>
      <xdr:colOff>63500</xdr:colOff>
      <xdr:row>78</xdr:row>
      <xdr:rowOff>66548</xdr:rowOff>
    </xdr:to>
    <xdr:cxnSp macro="">
      <xdr:nvCxnSpPr>
        <xdr:cNvPr id="173" name="直線コネクタ 172"/>
        <xdr:cNvCxnSpPr/>
      </xdr:nvCxnSpPr>
      <xdr:spPr>
        <a:xfrm>
          <a:off x="3797300" y="13414639"/>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41539</xdr:rowOff>
    </xdr:from>
    <xdr:to>
      <xdr:col>19</xdr:col>
      <xdr:colOff>177800</xdr:colOff>
      <xdr:row>78</xdr:row>
      <xdr:rowOff>53015</xdr:rowOff>
    </xdr:to>
    <xdr:cxnSp macro="">
      <xdr:nvCxnSpPr>
        <xdr:cNvPr id="176" name="直線コネクタ 175"/>
        <xdr:cNvCxnSpPr/>
      </xdr:nvCxnSpPr>
      <xdr:spPr>
        <a:xfrm flipV="1">
          <a:off x="2908300" y="13414639"/>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53015</xdr:rowOff>
    </xdr:from>
    <xdr:to>
      <xdr:col>15</xdr:col>
      <xdr:colOff>50800</xdr:colOff>
      <xdr:row>78</xdr:row>
      <xdr:rowOff>60376</xdr:rowOff>
    </xdr:to>
    <xdr:cxnSp macro="">
      <xdr:nvCxnSpPr>
        <xdr:cNvPr id="179" name="直線コネクタ 178"/>
        <xdr:cNvCxnSpPr/>
      </xdr:nvCxnSpPr>
      <xdr:spPr>
        <a:xfrm flipV="1">
          <a:off x="2019300" y="1342611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60376</xdr:rowOff>
    </xdr:from>
    <xdr:to>
      <xdr:col>10</xdr:col>
      <xdr:colOff>114300</xdr:colOff>
      <xdr:row>78</xdr:row>
      <xdr:rowOff>62204</xdr:rowOff>
    </xdr:to>
    <xdr:cxnSp macro="">
      <xdr:nvCxnSpPr>
        <xdr:cNvPr id="182" name="直線コネクタ 181"/>
        <xdr:cNvCxnSpPr/>
      </xdr:nvCxnSpPr>
      <xdr:spPr>
        <a:xfrm flipV="1">
          <a:off x="1130300" y="134334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9759</xdr:rowOff>
    </xdr:from>
    <xdr:to>
      <xdr:col>10</xdr:col>
      <xdr:colOff>165100</xdr:colOff>
      <xdr:row>77</xdr:row>
      <xdr:rowOff>111359</xdr:rowOff>
    </xdr:to>
    <xdr:sp macro="" textlink="">
      <xdr:nvSpPr>
        <xdr:cNvPr id="183" name="フローチャート: 判断 182"/>
        <xdr:cNvSpPr/>
      </xdr:nvSpPr>
      <xdr:spPr>
        <a:xfrm>
          <a:off x="1968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127886</xdr:rowOff>
    </xdr:from>
    <xdr:ext cx="469744" cy="259045"/>
    <xdr:sp macro="" textlink="">
      <xdr:nvSpPr>
        <xdr:cNvPr id="184" name="テキスト ボックス 183"/>
        <xdr:cNvSpPr txBox="1"/>
      </xdr:nvSpPr>
      <xdr:spPr>
        <a:xfrm>
          <a:off x="1784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15748</xdr:rowOff>
    </xdr:from>
    <xdr:to>
      <xdr:col>24</xdr:col>
      <xdr:colOff>114300</xdr:colOff>
      <xdr:row>78</xdr:row>
      <xdr:rowOff>117348</xdr:rowOff>
    </xdr:to>
    <xdr:sp macro="" textlink="">
      <xdr:nvSpPr>
        <xdr:cNvPr id="192" name="楕円 191"/>
        <xdr:cNvSpPr/>
      </xdr:nvSpPr>
      <xdr:spPr>
        <a:xfrm>
          <a:off x="45847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102125</xdr:rowOff>
    </xdr:from>
    <xdr:ext cx="469744" cy="259045"/>
    <xdr:sp macro="" textlink="">
      <xdr:nvSpPr>
        <xdr:cNvPr id="193" name="維持補修費該当値テキスト"/>
        <xdr:cNvSpPr txBox="1"/>
      </xdr:nvSpPr>
      <xdr:spPr>
        <a:xfrm>
          <a:off x="46863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162189</xdr:rowOff>
    </xdr:from>
    <xdr:to>
      <xdr:col>20</xdr:col>
      <xdr:colOff>38100</xdr:colOff>
      <xdr:row>78</xdr:row>
      <xdr:rowOff>92339</xdr:rowOff>
    </xdr:to>
    <xdr:sp macro="" textlink="">
      <xdr:nvSpPr>
        <xdr:cNvPr id="194" name="楕円 193"/>
        <xdr:cNvSpPr/>
      </xdr:nvSpPr>
      <xdr:spPr>
        <a:xfrm>
          <a:off x="3746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83466</xdr:rowOff>
    </xdr:from>
    <xdr:ext cx="469744" cy="259045"/>
    <xdr:sp macro="" textlink="">
      <xdr:nvSpPr>
        <xdr:cNvPr id="195" name="テキスト ボックス 194"/>
        <xdr:cNvSpPr txBox="1"/>
      </xdr:nvSpPr>
      <xdr:spPr>
        <a:xfrm>
          <a:off x="3562428"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2215</xdr:rowOff>
    </xdr:from>
    <xdr:to>
      <xdr:col>15</xdr:col>
      <xdr:colOff>101600</xdr:colOff>
      <xdr:row>78</xdr:row>
      <xdr:rowOff>103815</xdr:rowOff>
    </xdr:to>
    <xdr:sp macro="" textlink="">
      <xdr:nvSpPr>
        <xdr:cNvPr id="196" name="楕円 195"/>
        <xdr:cNvSpPr/>
      </xdr:nvSpPr>
      <xdr:spPr>
        <a:xfrm>
          <a:off x="2857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94942</xdr:rowOff>
    </xdr:from>
    <xdr:ext cx="469744" cy="259045"/>
    <xdr:sp macro="" textlink="">
      <xdr:nvSpPr>
        <xdr:cNvPr id="197" name="テキスト ボックス 196"/>
        <xdr:cNvSpPr txBox="1"/>
      </xdr:nvSpPr>
      <xdr:spPr>
        <a:xfrm>
          <a:off x="2673428" y="134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9576</xdr:rowOff>
    </xdr:from>
    <xdr:to>
      <xdr:col>10</xdr:col>
      <xdr:colOff>165100</xdr:colOff>
      <xdr:row>78</xdr:row>
      <xdr:rowOff>111176</xdr:rowOff>
    </xdr:to>
    <xdr:sp macro="" textlink="">
      <xdr:nvSpPr>
        <xdr:cNvPr id="198" name="楕円 197"/>
        <xdr:cNvSpPr/>
      </xdr:nvSpPr>
      <xdr:spPr>
        <a:xfrm>
          <a:off x="1968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102303</xdr:rowOff>
    </xdr:from>
    <xdr:ext cx="469744" cy="259045"/>
    <xdr:sp macro="" textlink="">
      <xdr:nvSpPr>
        <xdr:cNvPr id="199" name="テキスト ボックス 198"/>
        <xdr:cNvSpPr txBox="1"/>
      </xdr:nvSpPr>
      <xdr:spPr>
        <a:xfrm>
          <a:off x="1784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11404</xdr:rowOff>
    </xdr:from>
    <xdr:to>
      <xdr:col>6</xdr:col>
      <xdr:colOff>38100</xdr:colOff>
      <xdr:row>78</xdr:row>
      <xdr:rowOff>113004</xdr:rowOff>
    </xdr:to>
    <xdr:sp macro="" textlink="">
      <xdr:nvSpPr>
        <xdr:cNvPr id="200" name="楕円 199"/>
        <xdr:cNvSpPr/>
      </xdr:nvSpPr>
      <xdr:spPr>
        <a:xfrm>
          <a:off x="1079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104131</xdr:rowOff>
    </xdr:from>
    <xdr:ext cx="469744" cy="259045"/>
    <xdr:sp macro="" textlink="">
      <xdr:nvSpPr>
        <xdr:cNvPr id="201" name="テキスト ボックス 200"/>
        <xdr:cNvSpPr txBox="1"/>
      </xdr:nvSpPr>
      <xdr:spPr>
        <a:xfrm>
          <a:off x="895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4966</xdr:rowOff>
    </xdr:from>
    <xdr:to>
      <xdr:col>24</xdr:col>
      <xdr:colOff>63500</xdr:colOff>
      <xdr:row>96</xdr:row>
      <xdr:rowOff>11875</xdr:rowOff>
    </xdr:to>
    <xdr:cxnSp macro="">
      <xdr:nvCxnSpPr>
        <xdr:cNvPr id="231" name="直線コネクタ 230"/>
        <xdr:cNvCxnSpPr/>
      </xdr:nvCxnSpPr>
      <xdr:spPr>
        <a:xfrm flipV="1">
          <a:off x="3797300" y="16464166"/>
          <a:ext cx="838200" cy="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11875</xdr:rowOff>
    </xdr:from>
    <xdr:to>
      <xdr:col>19</xdr:col>
      <xdr:colOff>177800</xdr:colOff>
      <xdr:row>96</xdr:row>
      <xdr:rowOff>58649</xdr:rowOff>
    </xdr:to>
    <xdr:cxnSp macro="">
      <xdr:nvCxnSpPr>
        <xdr:cNvPr id="234" name="直線コネクタ 233"/>
        <xdr:cNvCxnSpPr/>
      </xdr:nvCxnSpPr>
      <xdr:spPr>
        <a:xfrm flipV="1">
          <a:off x="2908300" y="16471075"/>
          <a:ext cx="889000" cy="4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58649</xdr:rowOff>
    </xdr:from>
    <xdr:to>
      <xdr:col>15</xdr:col>
      <xdr:colOff>50800</xdr:colOff>
      <xdr:row>96</xdr:row>
      <xdr:rowOff>121780</xdr:rowOff>
    </xdr:to>
    <xdr:cxnSp macro="">
      <xdr:nvCxnSpPr>
        <xdr:cNvPr id="237" name="直線コネクタ 236"/>
        <xdr:cNvCxnSpPr/>
      </xdr:nvCxnSpPr>
      <xdr:spPr>
        <a:xfrm flipV="1">
          <a:off x="2019300" y="16517849"/>
          <a:ext cx="889000" cy="6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117399</xdr:rowOff>
    </xdr:from>
    <xdr:to>
      <xdr:col>10</xdr:col>
      <xdr:colOff>114300</xdr:colOff>
      <xdr:row>96</xdr:row>
      <xdr:rowOff>121780</xdr:rowOff>
    </xdr:to>
    <xdr:cxnSp macro="">
      <xdr:nvCxnSpPr>
        <xdr:cNvPr id="240" name="直線コネクタ 239"/>
        <xdr:cNvCxnSpPr/>
      </xdr:nvCxnSpPr>
      <xdr:spPr>
        <a:xfrm>
          <a:off x="1130300" y="1657659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159386</xdr:rowOff>
    </xdr:from>
    <xdr:to>
      <xdr:col>10</xdr:col>
      <xdr:colOff>165100</xdr:colOff>
      <xdr:row>97</xdr:row>
      <xdr:rowOff>89536</xdr:rowOff>
    </xdr:to>
    <xdr:sp macro="" textlink="">
      <xdr:nvSpPr>
        <xdr:cNvPr id="241" name="フローチャート: 判断 240"/>
        <xdr:cNvSpPr/>
      </xdr:nvSpPr>
      <xdr:spPr>
        <a:xfrm>
          <a:off x="1968500" y="1661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80663</xdr:rowOff>
    </xdr:from>
    <xdr:ext cx="534377" cy="259045"/>
    <xdr:sp macro="" textlink="">
      <xdr:nvSpPr>
        <xdr:cNvPr id="242" name="テキスト ボックス 241"/>
        <xdr:cNvSpPr txBox="1"/>
      </xdr:nvSpPr>
      <xdr:spPr>
        <a:xfrm>
          <a:off x="1752111" y="167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125616</xdr:rowOff>
    </xdr:from>
    <xdr:to>
      <xdr:col>24</xdr:col>
      <xdr:colOff>114300</xdr:colOff>
      <xdr:row>96</xdr:row>
      <xdr:rowOff>55766</xdr:rowOff>
    </xdr:to>
    <xdr:sp macro="" textlink="">
      <xdr:nvSpPr>
        <xdr:cNvPr id="250" name="楕円 249"/>
        <xdr:cNvSpPr/>
      </xdr:nvSpPr>
      <xdr:spPr>
        <a:xfrm>
          <a:off x="4584700" y="16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148493</xdr:rowOff>
    </xdr:from>
    <xdr:ext cx="534377" cy="259045"/>
    <xdr:sp macro="" textlink="">
      <xdr:nvSpPr>
        <xdr:cNvPr id="251" name="扶助費該当値テキスト"/>
        <xdr:cNvSpPr txBox="1"/>
      </xdr:nvSpPr>
      <xdr:spPr>
        <a:xfrm>
          <a:off x="4686300" y="1626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132525</xdr:rowOff>
    </xdr:from>
    <xdr:to>
      <xdr:col>20</xdr:col>
      <xdr:colOff>38100</xdr:colOff>
      <xdr:row>96</xdr:row>
      <xdr:rowOff>62675</xdr:rowOff>
    </xdr:to>
    <xdr:sp macro="" textlink="">
      <xdr:nvSpPr>
        <xdr:cNvPr id="252" name="楕円 251"/>
        <xdr:cNvSpPr/>
      </xdr:nvSpPr>
      <xdr:spPr>
        <a:xfrm>
          <a:off x="3746500" y="164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79202</xdr:rowOff>
    </xdr:from>
    <xdr:ext cx="534377" cy="259045"/>
    <xdr:sp macro="" textlink="">
      <xdr:nvSpPr>
        <xdr:cNvPr id="253" name="テキスト ボックス 252"/>
        <xdr:cNvSpPr txBox="1"/>
      </xdr:nvSpPr>
      <xdr:spPr>
        <a:xfrm>
          <a:off x="3530111" y="161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7849</xdr:rowOff>
    </xdr:from>
    <xdr:to>
      <xdr:col>15</xdr:col>
      <xdr:colOff>101600</xdr:colOff>
      <xdr:row>96</xdr:row>
      <xdr:rowOff>109449</xdr:rowOff>
    </xdr:to>
    <xdr:sp macro="" textlink="">
      <xdr:nvSpPr>
        <xdr:cNvPr id="254" name="楕円 253"/>
        <xdr:cNvSpPr/>
      </xdr:nvSpPr>
      <xdr:spPr>
        <a:xfrm>
          <a:off x="2857500" y="164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100576</xdr:rowOff>
    </xdr:from>
    <xdr:ext cx="534377" cy="259045"/>
    <xdr:sp macro="" textlink="">
      <xdr:nvSpPr>
        <xdr:cNvPr id="255" name="テキスト ボックス 254"/>
        <xdr:cNvSpPr txBox="1"/>
      </xdr:nvSpPr>
      <xdr:spPr>
        <a:xfrm>
          <a:off x="2641111" y="165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70980</xdr:rowOff>
    </xdr:from>
    <xdr:to>
      <xdr:col>10</xdr:col>
      <xdr:colOff>165100</xdr:colOff>
      <xdr:row>97</xdr:row>
      <xdr:rowOff>1130</xdr:rowOff>
    </xdr:to>
    <xdr:sp macro="" textlink="">
      <xdr:nvSpPr>
        <xdr:cNvPr id="256" name="楕円 255"/>
        <xdr:cNvSpPr/>
      </xdr:nvSpPr>
      <xdr:spPr>
        <a:xfrm>
          <a:off x="1968500" y="165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17657</xdr:rowOff>
    </xdr:from>
    <xdr:ext cx="534377" cy="259045"/>
    <xdr:sp macro="" textlink="">
      <xdr:nvSpPr>
        <xdr:cNvPr id="257" name="テキスト ボックス 256"/>
        <xdr:cNvSpPr txBox="1"/>
      </xdr:nvSpPr>
      <xdr:spPr>
        <a:xfrm>
          <a:off x="1752111" y="163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66599</xdr:rowOff>
    </xdr:from>
    <xdr:to>
      <xdr:col>6</xdr:col>
      <xdr:colOff>38100</xdr:colOff>
      <xdr:row>96</xdr:row>
      <xdr:rowOff>168199</xdr:rowOff>
    </xdr:to>
    <xdr:sp macro="" textlink="">
      <xdr:nvSpPr>
        <xdr:cNvPr id="258" name="楕円 257"/>
        <xdr:cNvSpPr/>
      </xdr:nvSpPr>
      <xdr:spPr>
        <a:xfrm>
          <a:off x="1079500" y="1652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13276</xdr:rowOff>
    </xdr:from>
    <xdr:ext cx="534377" cy="259045"/>
    <xdr:sp macro="" textlink="">
      <xdr:nvSpPr>
        <xdr:cNvPr id="259" name="テキスト ボックス 258"/>
        <xdr:cNvSpPr txBox="1"/>
      </xdr:nvSpPr>
      <xdr:spPr>
        <a:xfrm>
          <a:off x="863111" y="163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37555</xdr:rowOff>
    </xdr:from>
    <xdr:to>
      <xdr:col>55</xdr:col>
      <xdr:colOff>0</xdr:colOff>
      <xdr:row>36</xdr:row>
      <xdr:rowOff>54027</xdr:rowOff>
    </xdr:to>
    <xdr:cxnSp macro="">
      <xdr:nvCxnSpPr>
        <xdr:cNvPr id="290" name="直線コネクタ 289"/>
        <xdr:cNvCxnSpPr/>
      </xdr:nvCxnSpPr>
      <xdr:spPr>
        <a:xfrm flipV="1">
          <a:off x="9639300" y="6209755"/>
          <a:ext cx="838200" cy="1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16432</xdr:rowOff>
    </xdr:from>
    <xdr:to>
      <xdr:col>50</xdr:col>
      <xdr:colOff>114300</xdr:colOff>
      <xdr:row>36</xdr:row>
      <xdr:rowOff>54027</xdr:rowOff>
    </xdr:to>
    <xdr:cxnSp macro="">
      <xdr:nvCxnSpPr>
        <xdr:cNvPr id="293" name="直線コネクタ 292"/>
        <xdr:cNvCxnSpPr/>
      </xdr:nvCxnSpPr>
      <xdr:spPr>
        <a:xfrm>
          <a:off x="8750300" y="6188632"/>
          <a:ext cx="889000" cy="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16432</xdr:rowOff>
    </xdr:from>
    <xdr:to>
      <xdr:col>45</xdr:col>
      <xdr:colOff>177800</xdr:colOff>
      <xdr:row>36</xdr:row>
      <xdr:rowOff>43374</xdr:rowOff>
    </xdr:to>
    <xdr:cxnSp macro="">
      <xdr:nvCxnSpPr>
        <xdr:cNvPr id="296" name="直線コネクタ 295"/>
        <xdr:cNvCxnSpPr/>
      </xdr:nvCxnSpPr>
      <xdr:spPr>
        <a:xfrm flipV="1">
          <a:off x="7861300" y="6188632"/>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43374</xdr:rowOff>
    </xdr:from>
    <xdr:to>
      <xdr:col>41</xdr:col>
      <xdr:colOff>50800</xdr:colOff>
      <xdr:row>36</xdr:row>
      <xdr:rowOff>120184</xdr:rowOff>
    </xdr:to>
    <xdr:cxnSp macro="">
      <xdr:nvCxnSpPr>
        <xdr:cNvPr id="299" name="直線コネクタ 298"/>
        <xdr:cNvCxnSpPr/>
      </xdr:nvCxnSpPr>
      <xdr:spPr>
        <a:xfrm flipV="1">
          <a:off x="6972300" y="6215574"/>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51540</xdr:rowOff>
    </xdr:from>
    <xdr:to>
      <xdr:col>41</xdr:col>
      <xdr:colOff>101600</xdr:colOff>
      <xdr:row>36</xdr:row>
      <xdr:rowOff>153140</xdr:rowOff>
    </xdr:to>
    <xdr:sp macro="" textlink="">
      <xdr:nvSpPr>
        <xdr:cNvPr id="300" name="フローチャート: 判断 299"/>
        <xdr:cNvSpPr/>
      </xdr:nvSpPr>
      <xdr:spPr>
        <a:xfrm>
          <a:off x="7810500" y="622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144267</xdr:rowOff>
    </xdr:from>
    <xdr:ext cx="534377" cy="259045"/>
    <xdr:sp macro="" textlink="">
      <xdr:nvSpPr>
        <xdr:cNvPr id="301" name="テキスト ボックス 300"/>
        <xdr:cNvSpPr txBox="1"/>
      </xdr:nvSpPr>
      <xdr:spPr>
        <a:xfrm>
          <a:off x="7594111" y="63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158205</xdr:rowOff>
    </xdr:from>
    <xdr:to>
      <xdr:col>55</xdr:col>
      <xdr:colOff>50800</xdr:colOff>
      <xdr:row>36</xdr:row>
      <xdr:rowOff>88355</xdr:rowOff>
    </xdr:to>
    <xdr:sp macro="" textlink="">
      <xdr:nvSpPr>
        <xdr:cNvPr id="309" name="楕円 308"/>
        <xdr:cNvSpPr/>
      </xdr:nvSpPr>
      <xdr:spPr>
        <a:xfrm>
          <a:off x="10426700" y="61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9632</xdr:rowOff>
    </xdr:from>
    <xdr:ext cx="534377" cy="259045"/>
    <xdr:sp macro="" textlink="">
      <xdr:nvSpPr>
        <xdr:cNvPr id="310" name="補助費等該当値テキスト"/>
        <xdr:cNvSpPr txBox="1"/>
      </xdr:nvSpPr>
      <xdr:spPr>
        <a:xfrm>
          <a:off x="10528300" y="60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3227</xdr:rowOff>
    </xdr:from>
    <xdr:to>
      <xdr:col>50</xdr:col>
      <xdr:colOff>165100</xdr:colOff>
      <xdr:row>36</xdr:row>
      <xdr:rowOff>104827</xdr:rowOff>
    </xdr:to>
    <xdr:sp macro="" textlink="">
      <xdr:nvSpPr>
        <xdr:cNvPr id="311" name="楕円 310"/>
        <xdr:cNvSpPr/>
      </xdr:nvSpPr>
      <xdr:spPr>
        <a:xfrm>
          <a:off x="9588500" y="61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121354</xdr:rowOff>
    </xdr:from>
    <xdr:ext cx="534377" cy="259045"/>
    <xdr:sp macro="" textlink="">
      <xdr:nvSpPr>
        <xdr:cNvPr id="312" name="テキスト ボックス 311"/>
        <xdr:cNvSpPr txBox="1"/>
      </xdr:nvSpPr>
      <xdr:spPr>
        <a:xfrm>
          <a:off x="9372111" y="595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137082</xdr:rowOff>
    </xdr:from>
    <xdr:to>
      <xdr:col>46</xdr:col>
      <xdr:colOff>38100</xdr:colOff>
      <xdr:row>36</xdr:row>
      <xdr:rowOff>67232</xdr:rowOff>
    </xdr:to>
    <xdr:sp macro="" textlink="">
      <xdr:nvSpPr>
        <xdr:cNvPr id="313" name="楕円 312"/>
        <xdr:cNvSpPr/>
      </xdr:nvSpPr>
      <xdr:spPr>
        <a:xfrm>
          <a:off x="8699500" y="6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83759</xdr:rowOff>
    </xdr:from>
    <xdr:ext cx="534377" cy="259045"/>
    <xdr:sp macro="" textlink="">
      <xdr:nvSpPr>
        <xdr:cNvPr id="314" name="テキスト ボックス 313"/>
        <xdr:cNvSpPr txBox="1"/>
      </xdr:nvSpPr>
      <xdr:spPr>
        <a:xfrm>
          <a:off x="8483111" y="591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164024</xdr:rowOff>
    </xdr:from>
    <xdr:to>
      <xdr:col>41</xdr:col>
      <xdr:colOff>101600</xdr:colOff>
      <xdr:row>36</xdr:row>
      <xdr:rowOff>94174</xdr:rowOff>
    </xdr:to>
    <xdr:sp macro="" textlink="">
      <xdr:nvSpPr>
        <xdr:cNvPr id="315" name="楕円 314"/>
        <xdr:cNvSpPr/>
      </xdr:nvSpPr>
      <xdr:spPr>
        <a:xfrm>
          <a:off x="7810500" y="61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110701</xdr:rowOff>
    </xdr:from>
    <xdr:ext cx="534377" cy="259045"/>
    <xdr:sp macro="" textlink="">
      <xdr:nvSpPr>
        <xdr:cNvPr id="316" name="テキスト ボックス 315"/>
        <xdr:cNvSpPr txBox="1"/>
      </xdr:nvSpPr>
      <xdr:spPr>
        <a:xfrm>
          <a:off x="7594111" y="594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69384</xdr:rowOff>
    </xdr:from>
    <xdr:to>
      <xdr:col>36</xdr:col>
      <xdr:colOff>165100</xdr:colOff>
      <xdr:row>36</xdr:row>
      <xdr:rowOff>170984</xdr:rowOff>
    </xdr:to>
    <xdr:sp macro="" textlink="">
      <xdr:nvSpPr>
        <xdr:cNvPr id="317" name="楕円 316"/>
        <xdr:cNvSpPr/>
      </xdr:nvSpPr>
      <xdr:spPr>
        <a:xfrm>
          <a:off x="6921500" y="62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16061</xdr:rowOff>
    </xdr:from>
    <xdr:ext cx="534377" cy="259045"/>
    <xdr:sp macro="" textlink="">
      <xdr:nvSpPr>
        <xdr:cNvPr id="318" name="テキスト ボックス 317"/>
        <xdr:cNvSpPr txBox="1"/>
      </xdr:nvSpPr>
      <xdr:spPr>
        <a:xfrm>
          <a:off x="6705111" y="60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136127</xdr:rowOff>
    </xdr:from>
    <xdr:to>
      <xdr:col>55</xdr:col>
      <xdr:colOff>0</xdr:colOff>
      <xdr:row>57</xdr:row>
      <xdr:rowOff>121283</xdr:rowOff>
    </xdr:to>
    <xdr:cxnSp macro="">
      <xdr:nvCxnSpPr>
        <xdr:cNvPr id="347" name="直線コネクタ 346"/>
        <xdr:cNvCxnSpPr/>
      </xdr:nvCxnSpPr>
      <xdr:spPr>
        <a:xfrm>
          <a:off x="9639300" y="9737327"/>
          <a:ext cx="838200" cy="15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136127</xdr:rowOff>
    </xdr:from>
    <xdr:to>
      <xdr:col>50</xdr:col>
      <xdr:colOff>114300</xdr:colOff>
      <xdr:row>57</xdr:row>
      <xdr:rowOff>166218</xdr:rowOff>
    </xdr:to>
    <xdr:cxnSp macro="">
      <xdr:nvCxnSpPr>
        <xdr:cNvPr id="350" name="直線コネクタ 349"/>
        <xdr:cNvCxnSpPr/>
      </xdr:nvCxnSpPr>
      <xdr:spPr>
        <a:xfrm flipV="1">
          <a:off x="8750300" y="9737327"/>
          <a:ext cx="889000" cy="2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86103</xdr:rowOff>
    </xdr:from>
    <xdr:ext cx="534377" cy="259045"/>
    <xdr:sp macro="" textlink="">
      <xdr:nvSpPr>
        <xdr:cNvPr id="352" name="テキスト ボックス 351"/>
        <xdr:cNvSpPr txBox="1"/>
      </xdr:nvSpPr>
      <xdr:spPr>
        <a:xfrm>
          <a:off x="9372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113491</xdr:rowOff>
    </xdr:from>
    <xdr:to>
      <xdr:col>45</xdr:col>
      <xdr:colOff>177800</xdr:colOff>
      <xdr:row>57</xdr:row>
      <xdr:rowOff>166218</xdr:rowOff>
    </xdr:to>
    <xdr:cxnSp macro="">
      <xdr:nvCxnSpPr>
        <xdr:cNvPr id="353" name="直線コネクタ 352"/>
        <xdr:cNvCxnSpPr/>
      </xdr:nvCxnSpPr>
      <xdr:spPr>
        <a:xfrm>
          <a:off x="7861300" y="9886141"/>
          <a:ext cx="889000" cy="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107338</xdr:rowOff>
    </xdr:from>
    <xdr:to>
      <xdr:col>41</xdr:col>
      <xdr:colOff>50800</xdr:colOff>
      <xdr:row>57</xdr:row>
      <xdr:rowOff>113491</xdr:rowOff>
    </xdr:to>
    <xdr:cxnSp macro="">
      <xdr:nvCxnSpPr>
        <xdr:cNvPr id="356" name="直線コネクタ 355"/>
        <xdr:cNvCxnSpPr/>
      </xdr:nvCxnSpPr>
      <xdr:spPr>
        <a:xfrm>
          <a:off x="6972300" y="9879988"/>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103790</xdr:rowOff>
    </xdr:from>
    <xdr:to>
      <xdr:col>41</xdr:col>
      <xdr:colOff>101600</xdr:colOff>
      <xdr:row>57</xdr:row>
      <xdr:rowOff>33940</xdr:rowOff>
    </xdr:to>
    <xdr:sp macro="" textlink="">
      <xdr:nvSpPr>
        <xdr:cNvPr id="357" name="フローチャート: 判断 356"/>
        <xdr:cNvSpPr/>
      </xdr:nvSpPr>
      <xdr:spPr>
        <a:xfrm>
          <a:off x="7810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50467</xdr:rowOff>
    </xdr:from>
    <xdr:ext cx="599010" cy="259045"/>
    <xdr:sp macro="" textlink="">
      <xdr:nvSpPr>
        <xdr:cNvPr id="358" name="テキスト ボックス 357"/>
        <xdr:cNvSpPr txBox="1"/>
      </xdr:nvSpPr>
      <xdr:spPr>
        <a:xfrm>
          <a:off x="7561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70483</xdr:rowOff>
    </xdr:from>
    <xdr:to>
      <xdr:col>55</xdr:col>
      <xdr:colOff>50800</xdr:colOff>
      <xdr:row>58</xdr:row>
      <xdr:rowOff>633</xdr:rowOff>
    </xdr:to>
    <xdr:sp macro="" textlink="">
      <xdr:nvSpPr>
        <xdr:cNvPr id="366" name="楕円 365"/>
        <xdr:cNvSpPr/>
      </xdr:nvSpPr>
      <xdr:spPr>
        <a:xfrm>
          <a:off x="10426700" y="9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48910</xdr:rowOff>
    </xdr:from>
    <xdr:ext cx="534377" cy="259045"/>
    <xdr:sp macro="" textlink="">
      <xdr:nvSpPr>
        <xdr:cNvPr id="367" name="普通建設事業費該当値テキスト"/>
        <xdr:cNvSpPr txBox="1"/>
      </xdr:nvSpPr>
      <xdr:spPr>
        <a:xfrm>
          <a:off x="10528300" y="98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85327</xdr:rowOff>
    </xdr:from>
    <xdr:to>
      <xdr:col>50</xdr:col>
      <xdr:colOff>165100</xdr:colOff>
      <xdr:row>57</xdr:row>
      <xdr:rowOff>15477</xdr:rowOff>
    </xdr:to>
    <xdr:sp macro="" textlink="">
      <xdr:nvSpPr>
        <xdr:cNvPr id="368" name="楕円 367"/>
        <xdr:cNvSpPr/>
      </xdr:nvSpPr>
      <xdr:spPr>
        <a:xfrm>
          <a:off x="9588500" y="9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32004</xdr:rowOff>
    </xdr:from>
    <xdr:ext cx="599010" cy="259045"/>
    <xdr:sp macro="" textlink="">
      <xdr:nvSpPr>
        <xdr:cNvPr id="369" name="テキスト ボックス 368"/>
        <xdr:cNvSpPr txBox="1"/>
      </xdr:nvSpPr>
      <xdr:spPr>
        <a:xfrm>
          <a:off x="9339795" y="94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115418</xdr:rowOff>
    </xdr:from>
    <xdr:to>
      <xdr:col>46</xdr:col>
      <xdr:colOff>38100</xdr:colOff>
      <xdr:row>58</xdr:row>
      <xdr:rowOff>45568</xdr:rowOff>
    </xdr:to>
    <xdr:sp macro="" textlink="">
      <xdr:nvSpPr>
        <xdr:cNvPr id="370" name="楕円 369"/>
        <xdr:cNvSpPr/>
      </xdr:nvSpPr>
      <xdr:spPr>
        <a:xfrm>
          <a:off x="8699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36695</xdr:rowOff>
    </xdr:from>
    <xdr:ext cx="534377" cy="259045"/>
    <xdr:sp macro="" textlink="">
      <xdr:nvSpPr>
        <xdr:cNvPr id="371" name="テキスト ボックス 370"/>
        <xdr:cNvSpPr txBox="1"/>
      </xdr:nvSpPr>
      <xdr:spPr>
        <a:xfrm>
          <a:off x="8483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62691</xdr:rowOff>
    </xdr:from>
    <xdr:to>
      <xdr:col>41</xdr:col>
      <xdr:colOff>101600</xdr:colOff>
      <xdr:row>57</xdr:row>
      <xdr:rowOff>164291</xdr:rowOff>
    </xdr:to>
    <xdr:sp macro="" textlink="">
      <xdr:nvSpPr>
        <xdr:cNvPr id="372" name="楕円 371"/>
        <xdr:cNvSpPr/>
      </xdr:nvSpPr>
      <xdr:spPr>
        <a:xfrm>
          <a:off x="7810500" y="98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155418</xdr:rowOff>
    </xdr:from>
    <xdr:ext cx="534377" cy="259045"/>
    <xdr:sp macro="" textlink="">
      <xdr:nvSpPr>
        <xdr:cNvPr id="373" name="テキスト ボックス 372"/>
        <xdr:cNvSpPr txBox="1"/>
      </xdr:nvSpPr>
      <xdr:spPr>
        <a:xfrm>
          <a:off x="7594111" y="99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56538</xdr:rowOff>
    </xdr:from>
    <xdr:to>
      <xdr:col>36</xdr:col>
      <xdr:colOff>165100</xdr:colOff>
      <xdr:row>57</xdr:row>
      <xdr:rowOff>158138</xdr:rowOff>
    </xdr:to>
    <xdr:sp macro="" textlink="">
      <xdr:nvSpPr>
        <xdr:cNvPr id="374" name="楕円 373"/>
        <xdr:cNvSpPr/>
      </xdr:nvSpPr>
      <xdr:spPr>
        <a:xfrm>
          <a:off x="6921500" y="98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149265</xdr:rowOff>
    </xdr:from>
    <xdr:ext cx="534377" cy="259045"/>
    <xdr:sp macro="" textlink="">
      <xdr:nvSpPr>
        <xdr:cNvPr id="375" name="テキスト ボックス 374"/>
        <xdr:cNvSpPr txBox="1"/>
      </xdr:nvSpPr>
      <xdr:spPr>
        <a:xfrm>
          <a:off x="6705111" y="99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136922</xdr:rowOff>
    </xdr:from>
    <xdr:to>
      <xdr:col>55</xdr:col>
      <xdr:colOff>0</xdr:colOff>
      <xdr:row>79</xdr:row>
      <xdr:rowOff>42461</xdr:rowOff>
    </xdr:to>
    <xdr:cxnSp macro="">
      <xdr:nvCxnSpPr>
        <xdr:cNvPr id="404" name="直線コネクタ 403"/>
        <xdr:cNvCxnSpPr/>
      </xdr:nvCxnSpPr>
      <xdr:spPr>
        <a:xfrm>
          <a:off x="9639300" y="13510022"/>
          <a:ext cx="838200" cy="7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111979</xdr:rowOff>
    </xdr:from>
    <xdr:to>
      <xdr:col>50</xdr:col>
      <xdr:colOff>114300</xdr:colOff>
      <xdr:row>78</xdr:row>
      <xdr:rowOff>136922</xdr:rowOff>
    </xdr:to>
    <xdr:cxnSp macro="">
      <xdr:nvCxnSpPr>
        <xdr:cNvPr id="407" name="直線コネクタ 406"/>
        <xdr:cNvCxnSpPr/>
      </xdr:nvCxnSpPr>
      <xdr:spPr>
        <a:xfrm>
          <a:off x="8750300" y="13485079"/>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66399</xdr:rowOff>
    </xdr:from>
    <xdr:to>
      <xdr:col>45</xdr:col>
      <xdr:colOff>177800</xdr:colOff>
      <xdr:row>78</xdr:row>
      <xdr:rowOff>111979</xdr:rowOff>
    </xdr:to>
    <xdr:cxnSp macro="">
      <xdr:nvCxnSpPr>
        <xdr:cNvPr id="410" name="直線コネクタ 409"/>
        <xdr:cNvCxnSpPr/>
      </xdr:nvCxnSpPr>
      <xdr:spPr>
        <a:xfrm>
          <a:off x="7861300" y="13439499"/>
          <a:ext cx="889000" cy="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66399</xdr:rowOff>
    </xdr:from>
    <xdr:to>
      <xdr:col>41</xdr:col>
      <xdr:colOff>50800</xdr:colOff>
      <xdr:row>78</xdr:row>
      <xdr:rowOff>110325</xdr:rowOff>
    </xdr:to>
    <xdr:cxnSp macro="">
      <xdr:nvCxnSpPr>
        <xdr:cNvPr id="413" name="直線コネクタ 412"/>
        <xdr:cNvCxnSpPr/>
      </xdr:nvCxnSpPr>
      <xdr:spPr>
        <a:xfrm flipV="1">
          <a:off x="6972300" y="13439499"/>
          <a:ext cx="889000" cy="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14" name="フローチャート: 判断 413"/>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15" name="テキスト ボックス 414"/>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163111</xdr:rowOff>
    </xdr:from>
    <xdr:to>
      <xdr:col>55</xdr:col>
      <xdr:colOff>50800</xdr:colOff>
      <xdr:row>79</xdr:row>
      <xdr:rowOff>93261</xdr:rowOff>
    </xdr:to>
    <xdr:sp macro="" textlink="">
      <xdr:nvSpPr>
        <xdr:cNvPr id="423" name="楕円 422"/>
        <xdr:cNvSpPr/>
      </xdr:nvSpPr>
      <xdr:spPr>
        <a:xfrm>
          <a:off x="10426700" y="135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78038</xdr:rowOff>
    </xdr:from>
    <xdr:ext cx="378565" cy="259045"/>
    <xdr:sp macro="" textlink="">
      <xdr:nvSpPr>
        <xdr:cNvPr id="424" name="普通建設事業費 （ うち新規整備　）該当値テキスト"/>
        <xdr:cNvSpPr txBox="1"/>
      </xdr:nvSpPr>
      <xdr:spPr>
        <a:xfrm>
          <a:off x="10528300" y="13451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86122</xdr:rowOff>
    </xdr:from>
    <xdr:to>
      <xdr:col>50</xdr:col>
      <xdr:colOff>165100</xdr:colOff>
      <xdr:row>79</xdr:row>
      <xdr:rowOff>16272</xdr:rowOff>
    </xdr:to>
    <xdr:sp macro="" textlink="">
      <xdr:nvSpPr>
        <xdr:cNvPr id="425" name="楕円 424"/>
        <xdr:cNvSpPr/>
      </xdr:nvSpPr>
      <xdr:spPr>
        <a:xfrm>
          <a:off x="9588500" y="134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7399</xdr:rowOff>
    </xdr:from>
    <xdr:ext cx="534377" cy="259045"/>
    <xdr:sp macro="" textlink="">
      <xdr:nvSpPr>
        <xdr:cNvPr id="426" name="テキスト ボックス 425"/>
        <xdr:cNvSpPr txBox="1"/>
      </xdr:nvSpPr>
      <xdr:spPr>
        <a:xfrm>
          <a:off x="9372111" y="135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61179</xdr:rowOff>
    </xdr:from>
    <xdr:to>
      <xdr:col>46</xdr:col>
      <xdr:colOff>38100</xdr:colOff>
      <xdr:row>78</xdr:row>
      <xdr:rowOff>162779</xdr:rowOff>
    </xdr:to>
    <xdr:sp macro="" textlink="">
      <xdr:nvSpPr>
        <xdr:cNvPr id="427" name="楕円 426"/>
        <xdr:cNvSpPr/>
      </xdr:nvSpPr>
      <xdr:spPr>
        <a:xfrm>
          <a:off x="8699500" y="134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7856</xdr:rowOff>
    </xdr:from>
    <xdr:ext cx="534377" cy="259045"/>
    <xdr:sp macro="" textlink="">
      <xdr:nvSpPr>
        <xdr:cNvPr id="428" name="テキスト ボックス 427"/>
        <xdr:cNvSpPr txBox="1"/>
      </xdr:nvSpPr>
      <xdr:spPr>
        <a:xfrm>
          <a:off x="8483111" y="1320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15599</xdr:rowOff>
    </xdr:from>
    <xdr:to>
      <xdr:col>41</xdr:col>
      <xdr:colOff>101600</xdr:colOff>
      <xdr:row>78</xdr:row>
      <xdr:rowOff>117199</xdr:rowOff>
    </xdr:to>
    <xdr:sp macro="" textlink="">
      <xdr:nvSpPr>
        <xdr:cNvPr id="429" name="楕円 428"/>
        <xdr:cNvSpPr/>
      </xdr:nvSpPr>
      <xdr:spPr>
        <a:xfrm>
          <a:off x="7810500" y="133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108326</xdr:rowOff>
    </xdr:from>
    <xdr:ext cx="534377" cy="259045"/>
    <xdr:sp macro="" textlink="">
      <xdr:nvSpPr>
        <xdr:cNvPr id="430" name="テキスト ボックス 429"/>
        <xdr:cNvSpPr txBox="1"/>
      </xdr:nvSpPr>
      <xdr:spPr>
        <a:xfrm>
          <a:off x="7594111" y="1348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59525</xdr:rowOff>
    </xdr:from>
    <xdr:to>
      <xdr:col>36</xdr:col>
      <xdr:colOff>165100</xdr:colOff>
      <xdr:row>78</xdr:row>
      <xdr:rowOff>161125</xdr:rowOff>
    </xdr:to>
    <xdr:sp macro="" textlink="">
      <xdr:nvSpPr>
        <xdr:cNvPr id="431" name="楕円 430"/>
        <xdr:cNvSpPr/>
      </xdr:nvSpPr>
      <xdr:spPr>
        <a:xfrm>
          <a:off x="69215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152252</xdr:rowOff>
    </xdr:from>
    <xdr:ext cx="534377" cy="259045"/>
    <xdr:sp macro="" textlink="">
      <xdr:nvSpPr>
        <xdr:cNvPr id="432" name="テキスト ボックス 431"/>
        <xdr:cNvSpPr txBox="1"/>
      </xdr:nvSpPr>
      <xdr:spPr>
        <a:xfrm>
          <a:off x="6705111" y="135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100395</xdr:rowOff>
    </xdr:from>
    <xdr:to>
      <xdr:col>55</xdr:col>
      <xdr:colOff>0</xdr:colOff>
      <xdr:row>96</xdr:row>
      <xdr:rowOff>40762</xdr:rowOff>
    </xdr:to>
    <xdr:cxnSp macro="">
      <xdr:nvCxnSpPr>
        <xdr:cNvPr id="461" name="直線コネクタ 460"/>
        <xdr:cNvCxnSpPr/>
      </xdr:nvCxnSpPr>
      <xdr:spPr>
        <a:xfrm>
          <a:off x="9639300" y="16388145"/>
          <a:ext cx="838200" cy="11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107911</xdr:rowOff>
    </xdr:from>
    <xdr:ext cx="534377" cy="259045"/>
    <xdr:sp macro="" textlink="">
      <xdr:nvSpPr>
        <xdr:cNvPr id="462" name="普通建設事業費 （ うち更新整備　）平均値テキスト"/>
        <xdr:cNvSpPr txBox="1"/>
      </xdr:nvSpPr>
      <xdr:spPr>
        <a:xfrm>
          <a:off x="10528300" y="1656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100395</xdr:rowOff>
    </xdr:from>
    <xdr:to>
      <xdr:col>50</xdr:col>
      <xdr:colOff>114300</xdr:colOff>
      <xdr:row>97</xdr:row>
      <xdr:rowOff>162210</xdr:rowOff>
    </xdr:to>
    <xdr:cxnSp macro="">
      <xdr:nvCxnSpPr>
        <xdr:cNvPr id="464" name="直線コネクタ 463"/>
        <xdr:cNvCxnSpPr/>
      </xdr:nvCxnSpPr>
      <xdr:spPr>
        <a:xfrm flipV="1">
          <a:off x="8750300" y="16388145"/>
          <a:ext cx="889000" cy="40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41343</xdr:rowOff>
    </xdr:from>
    <xdr:ext cx="534377" cy="259045"/>
    <xdr:sp macro="" textlink="">
      <xdr:nvSpPr>
        <xdr:cNvPr id="466" name="テキスト ボックス 465"/>
        <xdr:cNvSpPr txBox="1"/>
      </xdr:nvSpPr>
      <xdr:spPr>
        <a:xfrm>
          <a:off x="9372111" y="166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162210</xdr:rowOff>
    </xdr:from>
    <xdr:to>
      <xdr:col>45</xdr:col>
      <xdr:colOff>177800</xdr:colOff>
      <xdr:row>98</xdr:row>
      <xdr:rowOff>955</xdr:rowOff>
    </xdr:to>
    <xdr:cxnSp macro="">
      <xdr:nvCxnSpPr>
        <xdr:cNvPr id="467" name="直線コネクタ 466"/>
        <xdr:cNvCxnSpPr/>
      </xdr:nvCxnSpPr>
      <xdr:spPr>
        <a:xfrm flipV="1">
          <a:off x="7861300" y="16792860"/>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153820</xdr:rowOff>
    </xdr:from>
    <xdr:to>
      <xdr:col>41</xdr:col>
      <xdr:colOff>50800</xdr:colOff>
      <xdr:row>98</xdr:row>
      <xdr:rowOff>955</xdr:rowOff>
    </xdr:to>
    <xdr:cxnSp macro="">
      <xdr:nvCxnSpPr>
        <xdr:cNvPr id="470" name="直線コネクタ 469"/>
        <xdr:cNvCxnSpPr/>
      </xdr:nvCxnSpPr>
      <xdr:spPr>
        <a:xfrm>
          <a:off x="6972300" y="1678447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89297</xdr:rowOff>
    </xdr:from>
    <xdr:to>
      <xdr:col>41</xdr:col>
      <xdr:colOff>101600</xdr:colOff>
      <xdr:row>98</xdr:row>
      <xdr:rowOff>19447</xdr:rowOff>
    </xdr:to>
    <xdr:sp macro="" textlink="">
      <xdr:nvSpPr>
        <xdr:cNvPr id="471" name="フローチャート: 判断 470"/>
        <xdr:cNvSpPr/>
      </xdr:nvSpPr>
      <xdr:spPr>
        <a:xfrm>
          <a:off x="7810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35974</xdr:rowOff>
    </xdr:from>
    <xdr:ext cx="534377" cy="259045"/>
    <xdr:sp macro="" textlink="">
      <xdr:nvSpPr>
        <xdr:cNvPr id="472" name="テキスト ボックス 471"/>
        <xdr:cNvSpPr txBox="1"/>
      </xdr:nvSpPr>
      <xdr:spPr>
        <a:xfrm>
          <a:off x="7594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161412</xdr:rowOff>
    </xdr:from>
    <xdr:to>
      <xdr:col>55</xdr:col>
      <xdr:colOff>50800</xdr:colOff>
      <xdr:row>96</xdr:row>
      <xdr:rowOff>91562</xdr:rowOff>
    </xdr:to>
    <xdr:sp macro="" textlink="">
      <xdr:nvSpPr>
        <xdr:cNvPr id="480" name="楕円 479"/>
        <xdr:cNvSpPr/>
      </xdr:nvSpPr>
      <xdr:spPr>
        <a:xfrm>
          <a:off x="10426700" y="164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12839</xdr:rowOff>
    </xdr:from>
    <xdr:ext cx="534377" cy="259045"/>
    <xdr:sp macro="" textlink="">
      <xdr:nvSpPr>
        <xdr:cNvPr id="481" name="普通建設事業費 （ うち更新整備　）該当値テキスト"/>
        <xdr:cNvSpPr txBox="1"/>
      </xdr:nvSpPr>
      <xdr:spPr>
        <a:xfrm>
          <a:off x="10528300" y="163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49595</xdr:rowOff>
    </xdr:from>
    <xdr:to>
      <xdr:col>50</xdr:col>
      <xdr:colOff>165100</xdr:colOff>
      <xdr:row>95</xdr:row>
      <xdr:rowOff>151195</xdr:rowOff>
    </xdr:to>
    <xdr:sp macro="" textlink="">
      <xdr:nvSpPr>
        <xdr:cNvPr id="482" name="楕円 481"/>
        <xdr:cNvSpPr/>
      </xdr:nvSpPr>
      <xdr:spPr>
        <a:xfrm>
          <a:off x="9588500" y="163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167722</xdr:rowOff>
    </xdr:from>
    <xdr:ext cx="534377" cy="259045"/>
    <xdr:sp macro="" textlink="">
      <xdr:nvSpPr>
        <xdr:cNvPr id="483" name="テキスト ボックス 482"/>
        <xdr:cNvSpPr txBox="1"/>
      </xdr:nvSpPr>
      <xdr:spPr>
        <a:xfrm>
          <a:off x="9372111" y="161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111410</xdr:rowOff>
    </xdr:from>
    <xdr:to>
      <xdr:col>46</xdr:col>
      <xdr:colOff>38100</xdr:colOff>
      <xdr:row>98</xdr:row>
      <xdr:rowOff>41560</xdr:rowOff>
    </xdr:to>
    <xdr:sp macro="" textlink="">
      <xdr:nvSpPr>
        <xdr:cNvPr id="484" name="楕円 483"/>
        <xdr:cNvSpPr/>
      </xdr:nvSpPr>
      <xdr:spPr>
        <a:xfrm>
          <a:off x="8699500" y="16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32687</xdr:rowOff>
    </xdr:from>
    <xdr:ext cx="534377" cy="259045"/>
    <xdr:sp macro="" textlink="">
      <xdr:nvSpPr>
        <xdr:cNvPr id="485" name="テキスト ボックス 484"/>
        <xdr:cNvSpPr txBox="1"/>
      </xdr:nvSpPr>
      <xdr:spPr>
        <a:xfrm>
          <a:off x="8483111" y="168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121605</xdr:rowOff>
    </xdr:from>
    <xdr:to>
      <xdr:col>41</xdr:col>
      <xdr:colOff>101600</xdr:colOff>
      <xdr:row>98</xdr:row>
      <xdr:rowOff>51755</xdr:rowOff>
    </xdr:to>
    <xdr:sp macro="" textlink="">
      <xdr:nvSpPr>
        <xdr:cNvPr id="486" name="楕円 485"/>
        <xdr:cNvSpPr/>
      </xdr:nvSpPr>
      <xdr:spPr>
        <a:xfrm>
          <a:off x="7810500" y="167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42882</xdr:rowOff>
    </xdr:from>
    <xdr:ext cx="534377" cy="259045"/>
    <xdr:sp macro="" textlink="">
      <xdr:nvSpPr>
        <xdr:cNvPr id="487" name="テキスト ボックス 486"/>
        <xdr:cNvSpPr txBox="1"/>
      </xdr:nvSpPr>
      <xdr:spPr>
        <a:xfrm>
          <a:off x="7594111" y="168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103020</xdr:rowOff>
    </xdr:from>
    <xdr:to>
      <xdr:col>36</xdr:col>
      <xdr:colOff>165100</xdr:colOff>
      <xdr:row>98</xdr:row>
      <xdr:rowOff>33170</xdr:rowOff>
    </xdr:to>
    <xdr:sp macro="" textlink="">
      <xdr:nvSpPr>
        <xdr:cNvPr id="488" name="楕円 487"/>
        <xdr:cNvSpPr/>
      </xdr:nvSpPr>
      <xdr:spPr>
        <a:xfrm>
          <a:off x="6921500" y="167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24297</xdr:rowOff>
    </xdr:from>
    <xdr:ext cx="534377" cy="259045"/>
    <xdr:sp macro="" textlink="">
      <xdr:nvSpPr>
        <xdr:cNvPr id="489" name="テキスト ボックス 488"/>
        <xdr:cNvSpPr txBox="1"/>
      </xdr:nvSpPr>
      <xdr:spPr>
        <a:xfrm>
          <a:off x="6705111" y="1682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152856</xdr:rowOff>
    </xdr:from>
    <xdr:to>
      <xdr:col>85</xdr:col>
      <xdr:colOff>127000</xdr:colOff>
      <xdr:row>38</xdr:row>
      <xdr:rowOff>1803</xdr:rowOff>
    </xdr:to>
    <xdr:cxnSp macro="">
      <xdr:nvCxnSpPr>
        <xdr:cNvPr id="514" name="直線コネクタ 513"/>
        <xdr:cNvCxnSpPr/>
      </xdr:nvCxnSpPr>
      <xdr:spPr>
        <a:xfrm flipV="1">
          <a:off x="15481300" y="6496506"/>
          <a:ext cx="8382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1803</xdr:rowOff>
    </xdr:from>
    <xdr:to>
      <xdr:col>81</xdr:col>
      <xdr:colOff>50800</xdr:colOff>
      <xdr:row>38</xdr:row>
      <xdr:rowOff>21377</xdr:rowOff>
    </xdr:to>
    <xdr:cxnSp macro="">
      <xdr:nvCxnSpPr>
        <xdr:cNvPr id="517" name="直線コネクタ 516"/>
        <xdr:cNvCxnSpPr/>
      </xdr:nvCxnSpPr>
      <xdr:spPr>
        <a:xfrm flipV="1">
          <a:off x="14592300" y="6516903"/>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21377</xdr:rowOff>
    </xdr:from>
    <xdr:to>
      <xdr:col>76</xdr:col>
      <xdr:colOff>114300</xdr:colOff>
      <xdr:row>38</xdr:row>
      <xdr:rowOff>21937</xdr:rowOff>
    </xdr:to>
    <xdr:cxnSp macro="">
      <xdr:nvCxnSpPr>
        <xdr:cNvPr id="520" name="直線コネクタ 519"/>
        <xdr:cNvCxnSpPr/>
      </xdr:nvCxnSpPr>
      <xdr:spPr>
        <a:xfrm flipV="1">
          <a:off x="13703300" y="653647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17462</xdr:rowOff>
    </xdr:from>
    <xdr:to>
      <xdr:col>71</xdr:col>
      <xdr:colOff>177800</xdr:colOff>
      <xdr:row>38</xdr:row>
      <xdr:rowOff>21937</xdr:rowOff>
    </xdr:to>
    <xdr:cxnSp macro="">
      <xdr:nvCxnSpPr>
        <xdr:cNvPr id="523" name="直線コネクタ 522"/>
        <xdr:cNvCxnSpPr/>
      </xdr:nvCxnSpPr>
      <xdr:spPr>
        <a:xfrm>
          <a:off x="12814300" y="6532562"/>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103090</xdr:rowOff>
    </xdr:from>
    <xdr:to>
      <xdr:col>72</xdr:col>
      <xdr:colOff>38100</xdr:colOff>
      <xdr:row>38</xdr:row>
      <xdr:rowOff>33240</xdr:rowOff>
    </xdr:to>
    <xdr:sp macro="" textlink="">
      <xdr:nvSpPr>
        <xdr:cNvPr id="524" name="フローチャート: 判断 523"/>
        <xdr:cNvSpPr/>
      </xdr:nvSpPr>
      <xdr:spPr>
        <a:xfrm>
          <a:off x="13652500" y="64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49767</xdr:rowOff>
    </xdr:from>
    <xdr:ext cx="469744" cy="259045"/>
    <xdr:sp macro="" textlink="">
      <xdr:nvSpPr>
        <xdr:cNvPr id="525" name="テキスト ボックス 524"/>
        <xdr:cNvSpPr txBox="1"/>
      </xdr:nvSpPr>
      <xdr:spPr>
        <a:xfrm>
          <a:off x="13468428" y="62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102056</xdr:rowOff>
    </xdr:from>
    <xdr:to>
      <xdr:col>85</xdr:col>
      <xdr:colOff>177800</xdr:colOff>
      <xdr:row>38</xdr:row>
      <xdr:rowOff>32206</xdr:rowOff>
    </xdr:to>
    <xdr:sp macro="" textlink="">
      <xdr:nvSpPr>
        <xdr:cNvPr id="533" name="楕円 532"/>
        <xdr:cNvSpPr/>
      </xdr:nvSpPr>
      <xdr:spPr>
        <a:xfrm>
          <a:off x="16268700" y="64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61433</xdr:rowOff>
    </xdr:from>
    <xdr:ext cx="469744" cy="259045"/>
    <xdr:sp macro="" textlink="">
      <xdr:nvSpPr>
        <xdr:cNvPr id="534" name="災害復旧事業費該当値テキスト"/>
        <xdr:cNvSpPr txBox="1"/>
      </xdr:nvSpPr>
      <xdr:spPr>
        <a:xfrm>
          <a:off x="16370300" y="623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122453</xdr:rowOff>
    </xdr:from>
    <xdr:to>
      <xdr:col>81</xdr:col>
      <xdr:colOff>101600</xdr:colOff>
      <xdr:row>38</xdr:row>
      <xdr:rowOff>52603</xdr:rowOff>
    </xdr:to>
    <xdr:sp macro="" textlink="">
      <xdr:nvSpPr>
        <xdr:cNvPr id="535" name="楕円 534"/>
        <xdr:cNvSpPr/>
      </xdr:nvSpPr>
      <xdr:spPr>
        <a:xfrm>
          <a:off x="15430500" y="646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69130</xdr:rowOff>
    </xdr:from>
    <xdr:ext cx="469744" cy="259045"/>
    <xdr:sp macro="" textlink="">
      <xdr:nvSpPr>
        <xdr:cNvPr id="536" name="テキスト ボックス 535"/>
        <xdr:cNvSpPr txBox="1"/>
      </xdr:nvSpPr>
      <xdr:spPr>
        <a:xfrm>
          <a:off x="15246428" y="624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142027</xdr:rowOff>
    </xdr:from>
    <xdr:to>
      <xdr:col>76</xdr:col>
      <xdr:colOff>165100</xdr:colOff>
      <xdr:row>38</xdr:row>
      <xdr:rowOff>72177</xdr:rowOff>
    </xdr:to>
    <xdr:sp macro="" textlink="">
      <xdr:nvSpPr>
        <xdr:cNvPr id="537" name="楕円 536"/>
        <xdr:cNvSpPr/>
      </xdr:nvSpPr>
      <xdr:spPr>
        <a:xfrm>
          <a:off x="14541500" y="64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63304</xdr:rowOff>
    </xdr:from>
    <xdr:ext cx="378565" cy="259045"/>
    <xdr:sp macro="" textlink="">
      <xdr:nvSpPr>
        <xdr:cNvPr id="538" name="テキスト ボックス 537"/>
        <xdr:cNvSpPr txBox="1"/>
      </xdr:nvSpPr>
      <xdr:spPr>
        <a:xfrm>
          <a:off x="14403017" y="657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142587</xdr:rowOff>
    </xdr:from>
    <xdr:to>
      <xdr:col>72</xdr:col>
      <xdr:colOff>38100</xdr:colOff>
      <xdr:row>38</xdr:row>
      <xdr:rowOff>72737</xdr:rowOff>
    </xdr:to>
    <xdr:sp macro="" textlink="">
      <xdr:nvSpPr>
        <xdr:cNvPr id="539" name="楕円 538"/>
        <xdr:cNvSpPr/>
      </xdr:nvSpPr>
      <xdr:spPr>
        <a:xfrm>
          <a:off x="13652500" y="648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63864</xdr:rowOff>
    </xdr:from>
    <xdr:ext cx="378565" cy="259045"/>
    <xdr:sp macro="" textlink="">
      <xdr:nvSpPr>
        <xdr:cNvPr id="540" name="テキスト ボックス 539"/>
        <xdr:cNvSpPr txBox="1"/>
      </xdr:nvSpPr>
      <xdr:spPr>
        <a:xfrm>
          <a:off x="13514017" y="657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138112</xdr:rowOff>
    </xdr:from>
    <xdr:to>
      <xdr:col>67</xdr:col>
      <xdr:colOff>101600</xdr:colOff>
      <xdr:row>38</xdr:row>
      <xdr:rowOff>68262</xdr:rowOff>
    </xdr:to>
    <xdr:sp macro="" textlink="">
      <xdr:nvSpPr>
        <xdr:cNvPr id="541" name="楕円 540"/>
        <xdr:cNvSpPr/>
      </xdr:nvSpPr>
      <xdr:spPr>
        <a:xfrm>
          <a:off x="12763500" y="64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59389</xdr:rowOff>
    </xdr:from>
    <xdr:ext cx="469744" cy="259045"/>
    <xdr:sp macro="" textlink="">
      <xdr:nvSpPr>
        <xdr:cNvPr id="542" name="テキスト ボックス 541"/>
        <xdr:cNvSpPr txBox="1"/>
      </xdr:nvSpPr>
      <xdr:spPr>
        <a:xfrm>
          <a:off x="12579428" y="657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81941</xdr:rowOff>
    </xdr:from>
    <xdr:to>
      <xdr:col>85</xdr:col>
      <xdr:colOff>127000</xdr:colOff>
      <xdr:row>76</xdr:row>
      <xdr:rowOff>82299</xdr:rowOff>
    </xdr:to>
    <xdr:cxnSp macro="">
      <xdr:nvCxnSpPr>
        <xdr:cNvPr id="620" name="直線コネクタ 619"/>
        <xdr:cNvCxnSpPr/>
      </xdr:nvCxnSpPr>
      <xdr:spPr>
        <a:xfrm>
          <a:off x="15481300" y="1311214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81941</xdr:rowOff>
    </xdr:from>
    <xdr:to>
      <xdr:col>81</xdr:col>
      <xdr:colOff>50800</xdr:colOff>
      <xdr:row>76</xdr:row>
      <xdr:rowOff>89568</xdr:rowOff>
    </xdr:to>
    <xdr:cxnSp macro="">
      <xdr:nvCxnSpPr>
        <xdr:cNvPr id="623" name="直線コネクタ 622"/>
        <xdr:cNvCxnSpPr/>
      </xdr:nvCxnSpPr>
      <xdr:spPr>
        <a:xfrm flipV="1">
          <a:off x="14592300" y="13112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89568</xdr:rowOff>
    </xdr:from>
    <xdr:to>
      <xdr:col>76</xdr:col>
      <xdr:colOff>114300</xdr:colOff>
      <xdr:row>76</xdr:row>
      <xdr:rowOff>108328</xdr:rowOff>
    </xdr:to>
    <xdr:cxnSp macro="">
      <xdr:nvCxnSpPr>
        <xdr:cNvPr id="626" name="直線コネクタ 625"/>
        <xdr:cNvCxnSpPr/>
      </xdr:nvCxnSpPr>
      <xdr:spPr>
        <a:xfrm flipV="1">
          <a:off x="13703300" y="13119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97744</xdr:rowOff>
    </xdr:from>
    <xdr:to>
      <xdr:col>71</xdr:col>
      <xdr:colOff>177800</xdr:colOff>
      <xdr:row>76</xdr:row>
      <xdr:rowOff>108328</xdr:rowOff>
    </xdr:to>
    <xdr:cxnSp macro="">
      <xdr:nvCxnSpPr>
        <xdr:cNvPr id="629" name="直線コネクタ 628"/>
        <xdr:cNvCxnSpPr/>
      </xdr:nvCxnSpPr>
      <xdr:spPr>
        <a:xfrm>
          <a:off x="12814300" y="13127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0" name="フローチャート: 判断 629"/>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1" name="テキスト ボックス 630"/>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31499</xdr:rowOff>
    </xdr:from>
    <xdr:to>
      <xdr:col>85</xdr:col>
      <xdr:colOff>177800</xdr:colOff>
      <xdr:row>76</xdr:row>
      <xdr:rowOff>133099</xdr:rowOff>
    </xdr:to>
    <xdr:sp macro="" textlink="">
      <xdr:nvSpPr>
        <xdr:cNvPr id="639" name="楕円 638"/>
        <xdr:cNvSpPr/>
      </xdr:nvSpPr>
      <xdr:spPr>
        <a:xfrm>
          <a:off x="16268700" y="13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54376</xdr:rowOff>
    </xdr:from>
    <xdr:ext cx="534377" cy="259045"/>
    <xdr:sp macro="" textlink="">
      <xdr:nvSpPr>
        <xdr:cNvPr id="640" name="公債費該当値テキスト"/>
        <xdr:cNvSpPr txBox="1"/>
      </xdr:nvSpPr>
      <xdr:spPr>
        <a:xfrm>
          <a:off x="16370300" y="1291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31141</xdr:rowOff>
    </xdr:from>
    <xdr:to>
      <xdr:col>81</xdr:col>
      <xdr:colOff>101600</xdr:colOff>
      <xdr:row>76</xdr:row>
      <xdr:rowOff>132741</xdr:rowOff>
    </xdr:to>
    <xdr:sp macro="" textlink="">
      <xdr:nvSpPr>
        <xdr:cNvPr id="641" name="楕円 640"/>
        <xdr:cNvSpPr/>
      </xdr:nvSpPr>
      <xdr:spPr>
        <a:xfrm>
          <a:off x="154305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149268</xdr:rowOff>
    </xdr:from>
    <xdr:ext cx="534377" cy="259045"/>
    <xdr:sp macro="" textlink="">
      <xdr:nvSpPr>
        <xdr:cNvPr id="642" name="テキスト ボックス 641"/>
        <xdr:cNvSpPr txBox="1"/>
      </xdr:nvSpPr>
      <xdr:spPr>
        <a:xfrm>
          <a:off x="15214111" y="128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38768</xdr:rowOff>
    </xdr:from>
    <xdr:to>
      <xdr:col>76</xdr:col>
      <xdr:colOff>165100</xdr:colOff>
      <xdr:row>76</xdr:row>
      <xdr:rowOff>140368</xdr:rowOff>
    </xdr:to>
    <xdr:sp macro="" textlink="">
      <xdr:nvSpPr>
        <xdr:cNvPr id="643" name="楕円 642"/>
        <xdr:cNvSpPr/>
      </xdr:nvSpPr>
      <xdr:spPr>
        <a:xfrm>
          <a:off x="145415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156895</xdr:rowOff>
    </xdr:from>
    <xdr:ext cx="534377" cy="259045"/>
    <xdr:sp macro="" textlink="">
      <xdr:nvSpPr>
        <xdr:cNvPr id="644" name="テキスト ボックス 643"/>
        <xdr:cNvSpPr txBox="1"/>
      </xdr:nvSpPr>
      <xdr:spPr>
        <a:xfrm>
          <a:off x="14325111" y="12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57528</xdr:rowOff>
    </xdr:from>
    <xdr:to>
      <xdr:col>72</xdr:col>
      <xdr:colOff>38100</xdr:colOff>
      <xdr:row>76</xdr:row>
      <xdr:rowOff>159128</xdr:rowOff>
    </xdr:to>
    <xdr:sp macro="" textlink="">
      <xdr:nvSpPr>
        <xdr:cNvPr id="645" name="楕円 644"/>
        <xdr:cNvSpPr/>
      </xdr:nvSpPr>
      <xdr:spPr>
        <a:xfrm>
          <a:off x="13652500" y="13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4205</xdr:rowOff>
    </xdr:from>
    <xdr:ext cx="534377" cy="259045"/>
    <xdr:sp macro="" textlink="">
      <xdr:nvSpPr>
        <xdr:cNvPr id="646" name="テキスト ボックス 645"/>
        <xdr:cNvSpPr txBox="1"/>
      </xdr:nvSpPr>
      <xdr:spPr>
        <a:xfrm>
          <a:off x="13436111" y="128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46944</xdr:rowOff>
    </xdr:from>
    <xdr:to>
      <xdr:col>67</xdr:col>
      <xdr:colOff>101600</xdr:colOff>
      <xdr:row>76</xdr:row>
      <xdr:rowOff>148544</xdr:rowOff>
    </xdr:to>
    <xdr:sp macro="" textlink="">
      <xdr:nvSpPr>
        <xdr:cNvPr id="647" name="楕円 646"/>
        <xdr:cNvSpPr/>
      </xdr:nvSpPr>
      <xdr:spPr>
        <a:xfrm>
          <a:off x="12763500" y="130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139671</xdr:rowOff>
    </xdr:from>
    <xdr:ext cx="534377" cy="259045"/>
    <xdr:sp macro="" textlink="">
      <xdr:nvSpPr>
        <xdr:cNvPr id="648" name="テキスト ボックス 647"/>
        <xdr:cNvSpPr txBox="1"/>
      </xdr:nvSpPr>
      <xdr:spPr>
        <a:xfrm>
          <a:off x="12547111" y="131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159381</xdr:rowOff>
    </xdr:from>
    <xdr:to>
      <xdr:col>85</xdr:col>
      <xdr:colOff>127000</xdr:colOff>
      <xdr:row>98</xdr:row>
      <xdr:rowOff>21819</xdr:rowOff>
    </xdr:to>
    <xdr:cxnSp macro="">
      <xdr:nvCxnSpPr>
        <xdr:cNvPr id="679" name="直線コネクタ 678"/>
        <xdr:cNvCxnSpPr/>
      </xdr:nvCxnSpPr>
      <xdr:spPr>
        <a:xfrm flipV="1">
          <a:off x="15481300" y="16790031"/>
          <a:ext cx="838200" cy="3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80" name="積立金平均値テキスト"/>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21819</xdr:rowOff>
    </xdr:from>
    <xdr:to>
      <xdr:col>81</xdr:col>
      <xdr:colOff>50800</xdr:colOff>
      <xdr:row>98</xdr:row>
      <xdr:rowOff>112246</xdr:rowOff>
    </xdr:to>
    <xdr:cxnSp macro="">
      <xdr:nvCxnSpPr>
        <xdr:cNvPr id="682" name="直線コネクタ 681"/>
        <xdr:cNvCxnSpPr/>
      </xdr:nvCxnSpPr>
      <xdr:spPr>
        <a:xfrm flipV="1">
          <a:off x="14592300" y="16823919"/>
          <a:ext cx="889000" cy="9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142041</xdr:rowOff>
    </xdr:from>
    <xdr:to>
      <xdr:col>76</xdr:col>
      <xdr:colOff>114300</xdr:colOff>
      <xdr:row>98</xdr:row>
      <xdr:rowOff>112246</xdr:rowOff>
    </xdr:to>
    <xdr:cxnSp macro="">
      <xdr:nvCxnSpPr>
        <xdr:cNvPr id="685" name="直線コネクタ 684"/>
        <xdr:cNvCxnSpPr/>
      </xdr:nvCxnSpPr>
      <xdr:spPr>
        <a:xfrm>
          <a:off x="13703300" y="16772691"/>
          <a:ext cx="889000" cy="1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142041</xdr:rowOff>
    </xdr:from>
    <xdr:to>
      <xdr:col>71</xdr:col>
      <xdr:colOff>177800</xdr:colOff>
      <xdr:row>98</xdr:row>
      <xdr:rowOff>12554</xdr:rowOff>
    </xdr:to>
    <xdr:cxnSp macro="">
      <xdr:nvCxnSpPr>
        <xdr:cNvPr id="688" name="直線コネクタ 687"/>
        <xdr:cNvCxnSpPr/>
      </xdr:nvCxnSpPr>
      <xdr:spPr>
        <a:xfrm flipV="1">
          <a:off x="12814300" y="16772691"/>
          <a:ext cx="889000" cy="4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133041</xdr:rowOff>
    </xdr:from>
    <xdr:to>
      <xdr:col>72</xdr:col>
      <xdr:colOff>38100</xdr:colOff>
      <xdr:row>96</xdr:row>
      <xdr:rowOff>63191</xdr:rowOff>
    </xdr:to>
    <xdr:sp macro="" textlink="">
      <xdr:nvSpPr>
        <xdr:cNvPr id="689" name="フローチャート: 判断 688"/>
        <xdr:cNvSpPr/>
      </xdr:nvSpPr>
      <xdr:spPr>
        <a:xfrm>
          <a:off x="13652500" y="164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79718</xdr:rowOff>
    </xdr:from>
    <xdr:ext cx="534377" cy="259045"/>
    <xdr:sp macro="" textlink="">
      <xdr:nvSpPr>
        <xdr:cNvPr id="690" name="テキスト ボックス 689"/>
        <xdr:cNvSpPr txBox="1"/>
      </xdr:nvSpPr>
      <xdr:spPr>
        <a:xfrm>
          <a:off x="13436111" y="161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108581</xdr:rowOff>
    </xdr:from>
    <xdr:to>
      <xdr:col>85</xdr:col>
      <xdr:colOff>177800</xdr:colOff>
      <xdr:row>98</xdr:row>
      <xdr:rowOff>38731</xdr:rowOff>
    </xdr:to>
    <xdr:sp macro="" textlink="">
      <xdr:nvSpPr>
        <xdr:cNvPr id="698" name="楕円 697"/>
        <xdr:cNvSpPr/>
      </xdr:nvSpPr>
      <xdr:spPr>
        <a:xfrm>
          <a:off x="16268700" y="167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131458</xdr:rowOff>
    </xdr:from>
    <xdr:ext cx="534377" cy="259045"/>
    <xdr:sp macro="" textlink="">
      <xdr:nvSpPr>
        <xdr:cNvPr id="699" name="積立金該当値テキスト"/>
        <xdr:cNvSpPr txBox="1"/>
      </xdr:nvSpPr>
      <xdr:spPr>
        <a:xfrm>
          <a:off x="16370300" y="165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142469</xdr:rowOff>
    </xdr:from>
    <xdr:to>
      <xdr:col>81</xdr:col>
      <xdr:colOff>101600</xdr:colOff>
      <xdr:row>98</xdr:row>
      <xdr:rowOff>72619</xdr:rowOff>
    </xdr:to>
    <xdr:sp macro="" textlink="">
      <xdr:nvSpPr>
        <xdr:cNvPr id="700" name="楕円 699"/>
        <xdr:cNvSpPr/>
      </xdr:nvSpPr>
      <xdr:spPr>
        <a:xfrm>
          <a:off x="15430500" y="167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63746</xdr:rowOff>
    </xdr:from>
    <xdr:ext cx="534377" cy="259045"/>
    <xdr:sp macro="" textlink="">
      <xdr:nvSpPr>
        <xdr:cNvPr id="701" name="テキスト ボックス 700"/>
        <xdr:cNvSpPr txBox="1"/>
      </xdr:nvSpPr>
      <xdr:spPr>
        <a:xfrm>
          <a:off x="15214111" y="1686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61446</xdr:rowOff>
    </xdr:from>
    <xdr:to>
      <xdr:col>76</xdr:col>
      <xdr:colOff>165100</xdr:colOff>
      <xdr:row>98</xdr:row>
      <xdr:rowOff>163046</xdr:rowOff>
    </xdr:to>
    <xdr:sp macro="" textlink="">
      <xdr:nvSpPr>
        <xdr:cNvPr id="702" name="楕円 701"/>
        <xdr:cNvSpPr/>
      </xdr:nvSpPr>
      <xdr:spPr>
        <a:xfrm>
          <a:off x="14541500" y="168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154173</xdr:rowOff>
    </xdr:from>
    <xdr:ext cx="534377" cy="259045"/>
    <xdr:sp macro="" textlink="">
      <xdr:nvSpPr>
        <xdr:cNvPr id="703" name="テキスト ボックス 702"/>
        <xdr:cNvSpPr txBox="1"/>
      </xdr:nvSpPr>
      <xdr:spPr>
        <a:xfrm>
          <a:off x="14325111" y="169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91241</xdr:rowOff>
    </xdr:from>
    <xdr:to>
      <xdr:col>72</xdr:col>
      <xdr:colOff>38100</xdr:colOff>
      <xdr:row>98</xdr:row>
      <xdr:rowOff>21391</xdr:rowOff>
    </xdr:to>
    <xdr:sp macro="" textlink="">
      <xdr:nvSpPr>
        <xdr:cNvPr id="704" name="楕円 703"/>
        <xdr:cNvSpPr/>
      </xdr:nvSpPr>
      <xdr:spPr>
        <a:xfrm>
          <a:off x="13652500" y="1672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12518</xdr:rowOff>
    </xdr:from>
    <xdr:ext cx="534377" cy="259045"/>
    <xdr:sp macro="" textlink="">
      <xdr:nvSpPr>
        <xdr:cNvPr id="705" name="テキスト ボックス 704"/>
        <xdr:cNvSpPr txBox="1"/>
      </xdr:nvSpPr>
      <xdr:spPr>
        <a:xfrm>
          <a:off x="13436111" y="168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133204</xdr:rowOff>
    </xdr:from>
    <xdr:to>
      <xdr:col>67</xdr:col>
      <xdr:colOff>101600</xdr:colOff>
      <xdr:row>98</xdr:row>
      <xdr:rowOff>63354</xdr:rowOff>
    </xdr:to>
    <xdr:sp macro="" textlink="">
      <xdr:nvSpPr>
        <xdr:cNvPr id="706" name="楕円 705"/>
        <xdr:cNvSpPr/>
      </xdr:nvSpPr>
      <xdr:spPr>
        <a:xfrm>
          <a:off x="12763500" y="167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54481</xdr:rowOff>
    </xdr:from>
    <xdr:ext cx="534377" cy="259045"/>
    <xdr:sp macro="" textlink="">
      <xdr:nvSpPr>
        <xdr:cNvPr id="707" name="テキスト ボックス 706"/>
        <xdr:cNvSpPr txBox="1"/>
      </xdr:nvSpPr>
      <xdr:spPr>
        <a:xfrm>
          <a:off x="12547111" y="168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149320</xdr:rowOff>
    </xdr:from>
    <xdr:to>
      <xdr:col>116</xdr:col>
      <xdr:colOff>63500</xdr:colOff>
      <xdr:row>38</xdr:row>
      <xdr:rowOff>7721</xdr:rowOff>
    </xdr:to>
    <xdr:cxnSp macro="">
      <xdr:nvCxnSpPr>
        <xdr:cNvPr id="736" name="直線コネクタ 735"/>
        <xdr:cNvCxnSpPr/>
      </xdr:nvCxnSpPr>
      <xdr:spPr>
        <a:xfrm flipV="1">
          <a:off x="21323300" y="6492970"/>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7721</xdr:rowOff>
    </xdr:from>
    <xdr:to>
      <xdr:col>111</xdr:col>
      <xdr:colOff>177800</xdr:colOff>
      <xdr:row>38</xdr:row>
      <xdr:rowOff>18142</xdr:rowOff>
    </xdr:to>
    <xdr:cxnSp macro="">
      <xdr:nvCxnSpPr>
        <xdr:cNvPr id="739" name="直線コネクタ 738"/>
        <xdr:cNvCxnSpPr/>
      </xdr:nvCxnSpPr>
      <xdr:spPr>
        <a:xfrm flipV="1">
          <a:off x="20434300" y="6522821"/>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52125</xdr:rowOff>
    </xdr:from>
    <xdr:ext cx="469744" cy="259045"/>
    <xdr:sp macro="" textlink="">
      <xdr:nvSpPr>
        <xdr:cNvPr id="741" name="テキスト ボックス 740"/>
        <xdr:cNvSpPr txBox="1"/>
      </xdr:nvSpPr>
      <xdr:spPr>
        <a:xfrm>
          <a:off x="21088428" y="673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18142</xdr:rowOff>
    </xdr:from>
    <xdr:to>
      <xdr:col>107</xdr:col>
      <xdr:colOff>50800</xdr:colOff>
      <xdr:row>38</xdr:row>
      <xdr:rowOff>37078</xdr:rowOff>
    </xdr:to>
    <xdr:cxnSp macro="">
      <xdr:nvCxnSpPr>
        <xdr:cNvPr id="742" name="直線コネクタ 741"/>
        <xdr:cNvCxnSpPr/>
      </xdr:nvCxnSpPr>
      <xdr:spPr>
        <a:xfrm flipV="1">
          <a:off x="19545300" y="6533242"/>
          <a:ext cx="889000" cy="1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59993</xdr:rowOff>
    </xdr:from>
    <xdr:ext cx="469744" cy="259045"/>
    <xdr:sp macro="" textlink="">
      <xdr:nvSpPr>
        <xdr:cNvPr id="744" name="テキスト ボックス 743"/>
        <xdr:cNvSpPr txBox="1"/>
      </xdr:nvSpPr>
      <xdr:spPr>
        <a:xfrm>
          <a:off x="20199428" y="67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37078</xdr:rowOff>
    </xdr:from>
    <xdr:to>
      <xdr:col>102</xdr:col>
      <xdr:colOff>114300</xdr:colOff>
      <xdr:row>38</xdr:row>
      <xdr:rowOff>37116</xdr:rowOff>
    </xdr:to>
    <xdr:cxnSp macro="">
      <xdr:nvCxnSpPr>
        <xdr:cNvPr id="745" name="直線コネクタ 744"/>
        <xdr:cNvCxnSpPr/>
      </xdr:nvCxnSpPr>
      <xdr:spPr>
        <a:xfrm flipV="1">
          <a:off x="18656300" y="655217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46467</xdr:rowOff>
    </xdr:from>
    <xdr:ext cx="469744" cy="259045"/>
    <xdr:sp macro="" textlink="">
      <xdr:nvSpPr>
        <xdr:cNvPr id="747" name="テキスト ボックス 746"/>
        <xdr:cNvSpPr txBox="1"/>
      </xdr:nvSpPr>
      <xdr:spPr>
        <a:xfrm>
          <a:off x="19310428" y="67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63251</xdr:rowOff>
    </xdr:from>
    <xdr:ext cx="469744" cy="259045"/>
    <xdr:sp macro="" textlink="">
      <xdr:nvSpPr>
        <xdr:cNvPr id="749" name="テキスト ボックス 748"/>
        <xdr:cNvSpPr txBox="1"/>
      </xdr:nvSpPr>
      <xdr:spPr>
        <a:xfrm>
          <a:off x="18421428" y="674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98520</xdr:rowOff>
    </xdr:from>
    <xdr:to>
      <xdr:col>116</xdr:col>
      <xdr:colOff>114300</xdr:colOff>
      <xdr:row>38</xdr:row>
      <xdr:rowOff>28670</xdr:rowOff>
    </xdr:to>
    <xdr:sp macro="" textlink="">
      <xdr:nvSpPr>
        <xdr:cNvPr id="755" name="楕円 754"/>
        <xdr:cNvSpPr/>
      </xdr:nvSpPr>
      <xdr:spPr>
        <a:xfrm>
          <a:off x="22110700" y="64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121397</xdr:rowOff>
    </xdr:from>
    <xdr:ext cx="534377" cy="259045"/>
    <xdr:sp macro="" textlink="">
      <xdr:nvSpPr>
        <xdr:cNvPr id="756" name="投資及び出資金該当値テキスト"/>
        <xdr:cNvSpPr txBox="1"/>
      </xdr:nvSpPr>
      <xdr:spPr>
        <a:xfrm>
          <a:off x="22212300" y="62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128372</xdr:rowOff>
    </xdr:from>
    <xdr:to>
      <xdr:col>112</xdr:col>
      <xdr:colOff>38100</xdr:colOff>
      <xdr:row>38</xdr:row>
      <xdr:rowOff>58522</xdr:rowOff>
    </xdr:to>
    <xdr:sp macro="" textlink="">
      <xdr:nvSpPr>
        <xdr:cNvPr id="757" name="楕円 756"/>
        <xdr:cNvSpPr/>
      </xdr:nvSpPr>
      <xdr:spPr>
        <a:xfrm>
          <a:off x="21272500" y="6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75049</xdr:rowOff>
    </xdr:from>
    <xdr:ext cx="534377" cy="259045"/>
    <xdr:sp macro="" textlink="">
      <xdr:nvSpPr>
        <xdr:cNvPr id="758" name="テキスト ボックス 757"/>
        <xdr:cNvSpPr txBox="1"/>
      </xdr:nvSpPr>
      <xdr:spPr>
        <a:xfrm>
          <a:off x="21056111" y="624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138792</xdr:rowOff>
    </xdr:from>
    <xdr:to>
      <xdr:col>107</xdr:col>
      <xdr:colOff>101600</xdr:colOff>
      <xdr:row>38</xdr:row>
      <xdr:rowOff>68942</xdr:rowOff>
    </xdr:to>
    <xdr:sp macro="" textlink="">
      <xdr:nvSpPr>
        <xdr:cNvPr id="759" name="楕円 758"/>
        <xdr:cNvSpPr/>
      </xdr:nvSpPr>
      <xdr:spPr>
        <a:xfrm>
          <a:off x="20383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85469</xdr:rowOff>
    </xdr:from>
    <xdr:ext cx="534377" cy="259045"/>
    <xdr:sp macro="" textlink="">
      <xdr:nvSpPr>
        <xdr:cNvPr id="760" name="テキスト ボックス 759"/>
        <xdr:cNvSpPr txBox="1"/>
      </xdr:nvSpPr>
      <xdr:spPr>
        <a:xfrm>
          <a:off x="20167111" y="6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157728</xdr:rowOff>
    </xdr:from>
    <xdr:to>
      <xdr:col>102</xdr:col>
      <xdr:colOff>165100</xdr:colOff>
      <xdr:row>38</xdr:row>
      <xdr:rowOff>87878</xdr:rowOff>
    </xdr:to>
    <xdr:sp macro="" textlink="">
      <xdr:nvSpPr>
        <xdr:cNvPr id="761" name="楕円 760"/>
        <xdr:cNvSpPr/>
      </xdr:nvSpPr>
      <xdr:spPr>
        <a:xfrm>
          <a:off x="19494500" y="65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104405</xdr:rowOff>
    </xdr:from>
    <xdr:ext cx="469744" cy="259045"/>
    <xdr:sp macro="" textlink="">
      <xdr:nvSpPr>
        <xdr:cNvPr id="762" name="テキスト ボックス 761"/>
        <xdr:cNvSpPr txBox="1"/>
      </xdr:nvSpPr>
      <xdr:spPr>
        <a:xfrm>
          <a:off x="19310428" y="627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157766</xdr:rowOff>
    </xdr:from>
    <xdr:to>
      <xdr:col>98</xdr:col>
      <xdr:colOff>38100</xdr:colOff>
      <xdr:row>38</xdr:row>
      <xdr:rowOff>87916</xdr:rowOff>
    </xdr:to>
    <xdr:sp macro="" textlink="">
      <xdr:nvSpPr>
        <xdr:cNvPr id="763" name="楕円 762"/>
        <xdr:cNvSpPr/>
      </xdr:nvSpPr>
      <xdr:spPr>
        <a:xfrm>
          <a:off x="18605500" y="65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104443</xdr:rowOff>
    </xdr:from>
    <xdr:ext cx="469744" cy="259045"/>
    <xdr:sp macro="" textlink="">
      <xdr:nvSpPr>
        <xdr:cNvPr id="764" name="テキスト ボックス 763"/>
        <xdr:cNvSpPr txBox="1"/>
      </xdr:nvSpPr>
      <xdr:spPr>
        <a:xfrm>
          <a:off x="18421428" y="627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70826</xdr:rowOff>
    </xdr:from>
    <xdr:to>
      <xdr:col>116</xdr:col>
      <xdr:colOff>63500</xdr:colOff>
      <xdr:row>59</xdr:row>
      <xdr:rowOff>71186</xdr:rowOff>
    </xdr:to>
    <xdr:cxnSp macro="">
      <xdr:nvCxnSpPr>
        <xdr:cNvPr id="795" name="直線コネクタ 794"/>
        <xdr:cNvCxnSpPr/>
      </xdr:nvCxnSpPr>
      <xdr:spPr>
        <a:xfrm flipV="1">
          <a:off x="21323300" y="10186376"/>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71186</xdr:rowOff>
    </xdr:from>
    <xdr:to>
      <xdr:col>111</xdr:col>
      <xdr:colOff>177800</xdr:colOff>
      <xdr:row>59</xdr:row>
      <xdr:rowOff>71414</xdr:rowOff>
    </xdr:to>
    <xdr:cxnSp macro="">
      <xdr:nvCxnSpPr>
        <xdr:cNvPr id="798" name="直線コネクタ 797"/>
        <xdr:cNvCxnSpPr/>
      </xdr:nvCxnSpPr>
      <xdr:spPr>
        <a:xfrm flipV="1">
          <a:off x="20434300" y="1018673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70107</xdr:rowOff>
    </xdr:from>
    <xdr:to>
      <xdr:col>107</xdr:col>
      <xdr:colOff>50800</xdr:colOff>
      <xdr:row>59</xdr:row>
      <xdr:rowOff>71414</xdr:rowOff>
    </xdr:to>
    <xdr:cxnSp macro="">
      <xdr:nvCxnSpPr>
        <xdr:cNvPr id="801" name="直線コネクタ 800"/>
        <xdr:cNvCxnSpPr/>
      </xdr:nvCxnSpPr>
      <xdr:spPr>
        <a:xfrm>
          <a:off x="19545300" y="1018565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70107</xdr:rowOff>
    </xdr:from>
    <xdr:to>
      <xdr:col>102</xdr:col>
      <xdr:colOff>114300</xdr:colOff>
      <xdr:row>59</xdr:row>
      <xdr:rowOff>70173</xdr:rowOff>
    </xdr:to>
    <xdr:cxnSp macro="">
      <xdr:nvCxnSpPr>
        <xdr:cNvPr id="804" name="直線コネクタ 803"/>
        <xdr:cNvCxnSpPr/>
      </xdr:nvCxnSpPr>
      <xdr:spPr>
        <a:xfrm flipV="1">
          <a:off x="18656300" y="10185657"/>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65224</xdr:rowOff>
    </xdr:from>
    <xdr:to>
      <xdr:col>102</xdr:col>
      <xdr:colOff>165100</xdr:colOff>
      <xdr:row>58</xdr:row>
      <xdr:rowOff>166824</xdr:rowOff>
    </xdr:to>
    <xdr:sp macro="" textlink="">
      <xdr:nvSpPr>
        <xdr:cNvPr id="805" name="フローチャート: 判断 804"/>
        <xdr:cNvSpPr/>
      </xdr:nvSpPr>
      <xdr:spPr>
        <a:xfrm>
          <a:off x="19494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11901</xdr:rowOff>
    </xdr:from>
    <xdr:ext cx="469744" cy="259045"/>
    <xdr:sp macro="" textlink="">
      <xdr:nvSpPr>
        <xdr:cNvPr id="806" name="テキスト ボックス 805"/>
        <xdr:cNvSpPr txBox="1"/>
      </xdr:nvSpPr>
      <xdr:spPr>
        <a:xfrm>
          <a:off x="19310428"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20026</xdr:rowOff>
    </xdr:from>
    <xdr:to>
      <xdr:col>116</xdr:col>
      <xdr:colOff>114300</xdr:colOff>
      <xdr:row>59</xdr:row>
      <xdr:rowOff>121626</xdr:rowOff>
    </xdr:to>
    <xdr:sp macro="" textlink="">
      <xdr:nvSpPr>
        <xdr:cNvPr id="814" name="楕円 813"/>
        <xdr:cNvSpPr/>
      </xdr:nvSpPr>
      <xdr:spPr>
        <a:xfrm>
          <a:off x="22110700" y="101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127677</xdr:rowOff>
    </xdr:from>
    <xdr:ext cx="378565" cy="259045"/>
    <xdr:sp macro="" textlink="">
      <xdr:nvSpPr>
        <xdr:cNvPr id="815" name="貸付金該当値テキスト"/>
        <xdr:cNvSpPr txBox="1"/>
      </xdr:nvSpPr>
      <xdr:spPr>
        <a:xfrm>
          <a:off x="22212300" y="10071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20386</xdr:rowOff>
    </xdr:from>
    <xdr:to>
      <xdr:col>112</xdr:col>
      <xdr:colOff>38100</xdr:colOff>
      <xdr:row>59</xdr:row>
      <xdr:rowOff>121986</xdr:rowOff>
    </xdr:to>
    <xdr:sp macro="" textlink="">
      <xdr:nvSpPr>
        <xdr:cNvPr id="816" name="楕円 815"/>
        <xdr:cNvSpPr/>
      </xdr:nvSpPr>
      <xdr:spPr>
        <a:xfrm>
          <a:off x="21272500" y="101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113113</xdr:rowOff>
    </xdr:from>
    <xdr:ext cx="378565" cy="259045"/>
    <xdr:sp macro="" textlink="">
      <xdr:nvSpPr>
        <xdr:cNvPr id="817" name="テキスト ボックス 816"/>
        <xdr:cNvSpPr txBox="1"/>
      </xdr:nvSpPr>
      <xdr:spPr>
        <a:xfrm>
          <a:off x="21134017" y="10228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20614</xdr:rowOff>
    </xdr:from>
    <xdr:to>
      <xdr:col>107</xdr:col>
      <xdr:colOff>101600</xdr:colOff>
      <xdr:row>59</xdr:row>
      <xdr:rowOff>122214</xdr:rowOff>
    </xdr:to>
    <xdr:sp macro="" textlink="">
      <xdr:nvSpPr>
        <xdr:cNvPr id="818" name="楕円 817"/>
        <xdr:cNvSpPr/>
      </xdr:nvSpPr>
      <xdr:spPr>
        <a:xfrm>
          <a:off x="20383500" y="101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113341</xdr:rowOff>
    </xdr:from>
    <xdr:ext cx="378565" cy="259045"/>
    <xdr:sp macro="" textlink="">
      <xdr:nvSpPr>
        <xdr:cNvPr id="819" name="テキスト ボックス 818"/>
        <xdr:cNvSpPr txBox="1"/>
      </xdr:nvSpPr>
      <xdr:spPr>
        <a:xfrm>
          <a:off x="20245017" y="1022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19307</xdr:rowOff>
    </xdr:from>
    <xdr:to>
      <xdr:col>102</xdr:col>
      <xdr:colOff>165100</xdr:colOff>
      <xdr:row>59</xdr:row>
      <xdr:rowOff>120907</xdr:rowOff>
    </xdr:to>
    <xdr:sp macro="" textlink="">
      <xdr:nvSpPr>
        <xdr:cNvPr id="820" name="楕円 819"/>
        <xdr:cNvSpPr/>
      </xdr:nvSpPr>
      <xdr:spPr>
        <a:xfrm>
          <a:off x="19494500" y="101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112034</xdr:rowOff>
    </xdr:from>
    <xdr:ext cx="378565" cy="259045"/>
    <xdr:sp macro="" textlink="">
      <xdr:nvSpPr>
        <xdr:cNvPr id="821" name="テキスト ボックス 820"/>
        <xdr:cNvSpPr txBox="1"/>
      </xdr:nvSpPr>
      <xdr:spPr>
        <a:xfrm>
          <a:off x="19356017" y="10227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19373</xdr:rowOff>
    </xdr:from>
    <xdr:to>
      <xdr:col>98</xdr:col>
      <xdr:colOff>38100</xdr:colOff>
      <xdr:row>59</xdr:row>
      <xdr:rowOff>120973</xdr:rowOff>
    </xdr:to>
    <xdr:sp macro="" textlink="">
      <xdr:nvSpPr>
        <xdr:cNvPr id="822" name="楕円 821"/>
        <xdr:cNvSpPr/>
      </xdr:nvSpPr>
      <xdr:spPr>
        <a:xfrm>
          <a:off x="18605500" y="101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112100</xdr:rowOff>
    </xdr:from>
    <xdr:ext cx="378565" cy="259045"/>
    <xdr:sp macro="" textlink="">
      <xdr:nvSpPr>
        <xdr:cNvPr id="823" name="テキスト ボックス 822"/>
        <xdr:cNvSpPr txBox="1"/>
      </xdr:nvSpPr>
      <xdr:spPr>
        <a:xfrm>
          <a:off x="18467017" y="102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23716</xdr:rowOff>
    </xdr:from>
    <xdr:to>
      <xdr:col>116</xdr:col>
      <xdr:colOff>63500</xdr:colOff>
      <xdr:row>76</xdr:row>
      <xdr:rowOff>35916</xdr:rowOff>
    </xdr:to>
    <xdr:cxnSp macro="">
      <xdr:nvCxnSpPr>
        <xdr:cNvPr id="852" name="直線コネクタ 851"/>
        <xdr:cNvCxnSpPr/>
      </xdr:nvCxnSpPr>
      <xdr:spPr>
        <a:xfrm flipV="1">
          <a:off x="21323300" y="13053916"/>
          <a:ext cx="838200" cy="1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34041</xdr:rowOff>
    </xdr:from>
    <xdr:to>
      <xdr:col>111</xdr:col>
      <xdr:colOff>177800</xdr:colOff>
      <xdr:row>76</xdr:row>
      <xdr:rowOff>35916</xdr:rowOff>
    </xdr:to>
    <xdr:cxnSp macro="">
      <xdr:nvCxnSpPr>
        <xdr:cNvPr id="855" name="直線コネクタ 854"/>
        <xdr:cNvCxnSpPr/>
      </xdr:nvCxnSpPr>
      <xdr:spPr>
        <a:xfrm>
          <a:off x="20434300" y="13064241"/>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34041</xdr:rowOff>
    </xdr:from>
    <xdr:to>
      <xdr:col>107</xdr:col>
      <xdr:colOff>50800</xdr:colOff>
      <xdr:row>76</xdr:row>
      <xdr:rowOff>46941</xdr:rowOff>
    </xdr:to>
    <xdr:cxnSp macro="">
      <xdr:nvCxnSpPr>
        <xdr:cNvPr id="858" name="直線コネクタ 857"/>
        <xdr:cNvCxnSpPr/>
      </xdr:nvCxnSpPr>
      <xdr:spPr>
        <a:xfrm flipV="1">
          <a:off x="19545300" y="13064241"/>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46941</xdr:rowOff>
    </xdr:from>
    <xdr:to>
      <xdr:col>102</xdr:col>
      <xdr:colOff>114300</xdr:colOff>
      <xdr:row>76</xdr:row>
      <xdr:rowOff>82756</xdr:rowOff>
    </xdr:to>
    <xdr:cxnSp macro="">
      <xdr:nvCxnSpPr>
        <xdr:cNvPr id="861" name="直線コネクタ 860"/>
        <xdr:cNvCxnSpPr/>
      </xdr:nvCxnSpPr>
      <xdr:spPr>
        <a:xfrm flipV="1">
          <a:off x="18656300" y="13077141"/>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4814</xdr:rowOff>
    </xdr:from>
    <xdr:to>
      <xdr:col>102</xdr:col>
      <xdr:colOff>165100</xdr:colOff>
      <xdr:row>76</xdr:row>
      <xdr:rowOff>106414</xdr:rowOff>
    </xdr:to>
    <xdr:sp macro="" textlink="">
      <xdr:nvSpPr>
        <xdr:cNvPr id="862" name="フローチャート: 判断 861"/>
        <xdr:cNvSpPr/>
      </xdr:nvSpPr>
      <xdr:spPr>
        <a:xfrm>
          <a:off x="194945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97541</xdr:rowOff>
    </xdr:from>
    <xdr:ext cx="534377" cy="259045"/>
    <xdr:sp macro="" textlink="">
      <xdr:nvSpPr>
        <xdr:cNvPr id="863" name="テキスト ボックス 862"/>
        <xdr:cNvSpPr txBox="1"/>
      </xdr:nvSpPr>
      <xdr:spPr>
        <a:xfrm>
          <a:off x="19278111" y="131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144366</xdr:rowOff>
    </xdr:from>
    <xdr:to>
      <xdr:col>116</xdr:col>
      <xdr:colOff>114300</xdr:colOff>
      <xdr:row>76</xdr:row>
      <xdr:rowOff>74516</xdr:rowOff>
    </xdr:to>
    <xdr:sp macro="" textlink="">
      <xdr:nvSpPr>
        <xdr:cNvPr id="871" name="楕円 870"/>
        <xdr:cNvSpPr/>
      </xdr:nvSpPr>
      <xdr:spPr>
        <a:xfrm>
          <a:off x="22110700" y="1300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167243</xdr:rowOff>
    </xdr:from>
    <xdr:ext cx="534377" cy="259045"/>
    <xdr:sp macro="" textlink="">
      <xdr:nvSpPr>
        <xdr:cNvPr id="872" name="繰出金該当値テキスト"/>
        <xdr:cNvSpPr txBox="1"/>
      </xdr:nvSpPr>
      <xdr:spPr>
        <a:xfrm>
          <a:off x="22212300" y="128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156566</xdr:rowOff>
    </xdr:from>
    <xdr:to>
      <xdr:col>112</xdr:col>
      <xdr:colOff>38100</xdr:colOff>
      <xdr:row>76</xdr:row>
      <xdr:rowOff>86716</xdr:rowOff>
    </xdr:to>
    <xdr:sp macro="" textlink="">
      <xdr:nvSpPr>
        <xdr:cNvPr id="873" name="楕円 872"/>
        <xdr:cNvSpPr/>
      </xdr:nvSpPr>
      <xdr:spPr>
        <a:xfrm>
          <a:off x="21272500" y="130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103243</xdr:rowOff>
    </xdr:from>
    <xdr:ext cx="534377" cy="259045"/>
    <xdr:sp macro="" textlink="">
      <xdr:nvSpPr>
        <xdr:cNvPr id="874" name="テキスト ボックス 873"/>
        <xdr:cNvSpPr txBox="1"/>
      </xdr:nvSpPr>
      <xdr:spPr>
        <a:xfrm>
          <a:off x="21056111" y="1279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154691</xdr:rowOff>
    </xdr:from>
    <xdr:to>
      <xdr:col>107</xdr:col>
      <xdr:colOff>101600</xdr:colOff>
      <xdr:row>76</xdr:row>
      <xdr:rowOff>84841</xdr:rowOff>
    </xdr:to>
    <xdr:sp macro="" textlink="">
      <xdr:nvSpPr>
        <xdr:cNvPr id="875" name="楕円 874"/>
        <xdr:cNvSpPr/>
      </xdr:nvSpPr>
      <xdr:spPr>
        <a:xfrm>
          <a:off x="20383500" y="130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101368</xdr:rowOff>
    </xdr:from>
    <xdr:ext cx="534377" cy="259045"/>
    <xdr:sp macro="" textlink="">
      <xdr:nvSpPr>
        <xdr:cNvPr id="876" name="テキスト ボックス 875"/>
        <xdr:cNvSpPr txBox="1"/>
      </xdr:nvSpPr>
      <xdr:spPr>
        <a:xfrm>
          <a:off x="20167111" y="127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167591</xdr:rowOff>
    </xdr:from>
    <xdr:to>
      <xdr:col>102</xdr:col>
      <xdr:colOff>165100</xdr:colOff>
      <xdr:row>76</xdr:row>
      <xdr:rowOff>97741</xdr:rowOff>
    </xdr:to>
    <xdr:sp macro="" textlink="">
      <xdr:nvSpPr>
        <xdr:cNvPr id="877" name="楕円 876"/>
        <xdr:cNvSpPr/>
      </xdr:nvSpPr>
      <xdr:spPr>
        <a:xfrm>
          <a:off x="19494500" y="130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114269</xdr:rowOff>
    </xdr:from>
    <xdr:ext cx="534377" cy="259045"/>
    <xdr:sp macro="" textlink="">
      <xdr:nvSpPr>
        <xdr:cNvPr id="878" name="テキスト ボックス 877"/>
        <xdr:cNvSpPr txBox="1"/>
      </xdr:nvSpPr>
      <xdr:spPr>
        <a:xfrm>
          <a:off x="19278111" y="128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31956</xdr:rowOff>
    </xdr:from>
    <xdr:to>
      <xdr:col>98</xdr:col>
      <xdr:colOff>38100</xdr:colOff>
      <xdr:row>76</xdr:row>
      <xdr:rowOff>133556</xdr:rowOff>
    </xdr:to>
    <xdr:sp macro="" textlink="">
      <xdr:nvSpPr>
        <xdr:cNvPr id="879" name="楕円 878"/>
        <xdr:cNvSpPr/>
      </xdr:nvSpPr>
      <xdr:spPr>
        <a:xfrm>
          <a:off x="18605500" y="130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150082</xdr:rowOff>
    </xdr:from>
    <xdr:ext cx="534377" cy="259045"/>
    <xdr:sp macro="" textlink="">
      <xdr:nvSpPr>
        <xdr:cNvPr id="880" name="テキスト ボックス 879"/>
        <xdr:cNvSpPr txBox="1"/>
      </xdr:nvSpPr>
      <xdr:spPr>
        <a:xfrm>
          <a:off x="18389111" y="128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600,263</a:t>
          </a:r>
          <a:r>
            <a:rPr kumimoji="1" lang="ja-JP" altLang="en-US" sz="1300">
              <a:latin typeface="ＭＳ Ｐゴシック" panose="020B0600070205080204" pitchFamily="50" charset="-128"/>
              <a:ea typeface="ＭＳ Ｐゴシック" panose="020B0600070205080204" pitchFamily="50" charset="-128"/>
            </a:rPr>
            <a:t>円（前年度 </a:t>
          </a:r>
          <a:r>
            <a:rPr kumimoji="1" lang="en-US" altLang="ja-JP" sz="1300">
              <a:latin typeface="ＭＳ Ｐゴシック" panose="020B0600070205080204" pitchFamily="50" charset="-128"/>
              <a:ea typeface="ＭＳ Ｐゴシック" panose="020B0600070205080204" pitchFamily="50" charset="-128"/>
            </a:rPr>
            <a:t>624,081</a:t>
          </a:r>
          <a:r>
            <a:rPr kumimoji="1" lang="ja-JP" altLang="en-US" sz="1300">
              <a:latin typeface="ＭＳ Ｐゴシック" panose="020B0600070205080204" pitchFamily="50" charset="-128"/>
              <a:ea typeface="ＭＳ Ｐゴシック" panose="020B0600070205080204" pitchFamily="50" charset="-128"/>
            </a:rPr>
            <a:t>円）のコストとなっており、前年度を</a:t>
          </a:r>
          <a:r>
            <a:rPr kumimoji="1" lang="en-US" altLang="ja-JP" sz="1300">
              <a:latin typeface="ＭＳ Ｐゴシック" panose="020B0600070205080204" pitchFamily="50" charset="-128"/>
              <a:ea typeface="ＭＳ Ｐゴシック" panose="020B0600070205080204" pitchFamily="50" charset="-128"/>
            </a:rPr>
            <a:t>23,818</a:t>
          </a:r>
          <a:r>
            <a:rPr kumimoji="1" lang="ja-JP" altLang="en-US" sz="1300">
              <a:latin typeface="ＭＳ Ｐゴシック" panose="020B0600070205080204" pitchFamily="50" charset="-128"/>
              <a:ea typeface="ＭＳ Ｐゴシック" panose="020B0600070205080204" pitchFamily="50" charset="-128"/>
            </a:rPr>
            <a:t>円下回っているが、類似団体平均を</a:t>
          </a:r>
          <a:r>
            <a:rPr kumimoji="1" lang="en-US" altLang="ja-JP" sz="1300">
              <a:latin typeface="ＭＳ Ｐゴシック" panose="020B0600070205080204" pitchFamily="50" charset="-128"/>
              <a:ea typeface="ＭＳ Ｐゴシック" panose="020B0600070205080204" pitchFamily="50" charset="-128"/>
            </a:rPr>
            <a:t>22,032</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対前年度の主な増加要因としては、継続事業である中央公民館整備工事の年割額が減少したことに伴う普通建設事業費</a:t>
          </a:r>
          <a:r>
            <a:rPr kumimoji="1" lang="en-US" altLang="ja-JP" sz="1300">
              <a:latin typeface="ＭＳ Ｐゴシック" panose="020B0600070205080204" pitchFamily="50" charset="-128"/>
              <a:ea typeface="ＭＳ Ｐゴシック" panose="020B0600070205080204" pitchFamily="50" charset="-128"/>
            </a:rPr>
            <a:t>41,104</a:t>
          </a:r>
          <a:r>
            <a:rPr kumimoji="1" lang="ja-JP" altLang="en-US" sz="1300">
              <a:latin typeface="ＭＳ Ｐゴシック" panose="020B0600070205080204" pitchFamily="50" charset="-128"/>
              <a:ea typeface="ＭＳ Ｐゴシック" panose="020B0600070205080204" pitchFamily="50" charset="-128"/>
            </a:rPr>
            <a:t>円の減である。また、類似団体平均との差については、依然として投資及び出資金、繰出金の一人当たりコストが高くなっており、これは、公営企業会計の地方債元利償還金に対し、交付税措置対象となる繰出基準に基づいて負担しているためである。同様に、繰出金についても、介護保険事業等への負担が増えており、前年度を上回っている。</a:t>
          </a:r>
        </a:p>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544</a:t>
          </a:r>
          <a:r>
            <a:rPr kumimoji="1" lang="ja-JP" altLang="en-US" sz="1300">
              <a:latin typeface="ＭＳ Ｐゴシック" panose="020B0600070205080204" pitchFamily="50" charset="-128"/>
              <a:ea typeface="ＭＳ Ｐゴシック" panose="020B0600070205080204" pitchFamily="50" charset="-128"/>
            </a:rPr>
            <a:t>千円の減となっているが、これは、前年度の臨時福祉給付金事業が皆減となったことによるもので、障害者支援経費や医療費、生活扶助は増加している。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今後も、定住対策・少子化対策、健康増進等に積極的に取り組み、持続可能な財政運営に努める。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125984</xdr:rowOff>
    </xdr:from>
    <xdr:to>
      <xdr:col>24</xdr:col>
      <xdr:colOff>63500</xdr:colOff>
      <xdr:row>35</xdr:row>
      <xdr:rowOff>129603</xdr:rowOff>
    </xdr:to>
    <xdr:cxnSp macro="">
      <xdr:nvCxnSpPr>
        <xdr:cNvPr id="61" name="直線コネクタ 60"/>
        <xdr:cNvCxnSpPr/>
      </xdr:nvCxnSpPr>
      <xdr:spPr>
        <a:xfrm flipV="1">
          <a:off x="3797300" y="612673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69596</xdr:rowOff>
    </xdr:from>
    <xdr:to>
      <xdr:col>19</xdr:col>
      <xdr:colOff>177800</xdr:colOff>
      <xdr:row>35</xdr:row>
      <xdr:rowOff>129603</xdr:rowOff>
    </xdr:to>
    <xdr:cxnSp macro="">
      <xdr:nvCxnSpPr>
        <xdr:cNvPr id="64" name="直線コネクタ 63"/>
        <xdr:cNvCxnSpPr/>
      </xdr:nvCxnSpPr>
      <xdr:spPr>
        <a:xfrm>
          <a:off x="2908300" y="6070346"/>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46736</xdr:rowOff>
    </xdr:from>
    <xdr:to>
      <xdr:col>15</xdr:col>
      <xdr:colOff>50800</xdr:colOff>
      <xdr:row>35</xdr:row>
      <xdr:rowOff>69596</xdr:rowOff>
    </xdr:to>
    <xdr:cxnSp macro="">
      <xdr:nvCxnSpPr>
        <xdr:cNvPr id="67" name="直線コネクタ 66"/>
        <xdr:cNvCxnSpPr/>
      </xdr:nvCxnSpPr>
      <xdr:spPr>
        <a:xfrm>
          <a:off x="2019300" y="6047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46736</xdr:rowOff>
    </xdr:from>
    <xdr:to>
      <xdr:col>10</xdr:col>
      <xdr:colOff>114300</xdr:colOff>
      <xdr:row>35</xdr:row>
      <xdr:rowOff>162179</xdr:rowOff>
    </xdr:to>
    <xdr:cxnSp macro="">
      <xdr:nvCxnSpPr>
        <xdr:cNvPr id="70" name="直線コネクタ 69"/>
        <xdr:cNvCxnSpPr/>
      </xdr:nvCxnSpPr>
      <xdr:spPr>
        <a:xfrm flipV="1">
          <a:off x="1130300" y="60474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91567</xdr:rowOff>
    </xdr:from>
    <xdr:to>
      <xdr:col>10</xdr:col>
      <xdr:colOff>165100</xdr:colOff>
      <xdr:row>36</xdr:row>
      <xdr:rowOff>21717</xdr:rowOff>
    </xdr:to>
    <xdr:sp macro="" textlink="">
      <xdr:nvSpPr>
        <xdr:cNvPr id="71" name="フローチャート: 判断 70"/>
        <xdr:cNvSpPr/>
      </xdr:nvSpPr>
      <xdr:spPr>
        <a:xfrm>
          <a:off x="1968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12844</xdr:rowOff>
    </xdr:from>
    <xdr:ext cx="469744" cy="259045"/>
    <xdr:sp macro="" textlink="">
      <xdr:nvSpPr>
        <xdr:cNvPr id="72" name="テキスト ボックス 71"/>
        <xdr:cNvSpPr txBox="1"/>
      </xdr:nvSpPr>
      <xdr:spPr>
        <a:xfrm>
          <a:off x="1784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75184</xdr:rowOff>
    </xdr:from>
    <xdr:to>
      <xdr:col>24</xdr:col>
      <xdr:colOff>114300</xdr:colOff>
      <xdr:row>36</xdr:row>
      <xdr:rowOff>5334</xdr:rowOff>
    </xdr:to>
    <xdr:sp macro="" textlink="">
      <xdr:nvSpPr>
        <xdr:cNvPr id="80" name="楕円 79"/>
        <xdr:cNvSpPr/>
      </xdr:nvSpPr>
      <xdr:spPr>
        <a:xfrm>
          <a:off x="45847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98061</xdr:rowOff>
    </xdr:from>
    <xdr:ext cx="469744" cy="259045"/>
    <xdr:sp macro="" textlink="">
      <xdr:nvSpPr>
        <xdr:cNvPr id="81" name="議会費該当値テキスト"/>
        <xdr:cNvSpPr txBox="1"/>
      </xdr:nvSpPr>
      <xdr:spPr>
        <a:xfrm>
          <a:off x="4686300" y="592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78803</xdr:rowOff>
    </xdr:from>
    <xdr:to>
      <xdr:col>20</xdr:col>
      <xdr:colOff>38100</xdr:colOff>
      <xdr:row>36</xdr:row>
      <xdr:rowOff>8953</xdr:rowOff>
    </xdr:to>
    <xdr:sp macro="" textlink="">
      <xdr:nvSpPr>
        <xdr:cNvPr id="82" name="楕円 81"/>
        <xdr:cNvSpPr/>
      </xdr:nvSpPr>
      <xdr:spPr>
        <a:xfrm>
          <a:off x="3746500" y="60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25480</xdr:rowOff>
    </xdr:from>
    <xdr:ext cx="469744" cy="259045"/>
    <xdr:sp macro="" textlink="">
      <xdr:nvSpPr>
        <xdr:cNvPr id="83" name="テキスト ボックス 82"/>
        <xdr:cNvSpPr txBox="1"/>
      </xdr:nvSpPr>
      <xdr:spPr>
        <a:xfrm>
          <a:off x="3562428" y="58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18796</xdr:rowOff>
    </xdr:from>
    <xdr:to>
      <xdr:col>15</xdr:col>
      <xdr:colOff>101600</xdr:colOff>
      <xdr:row>35</xdr:row>
      <xdr:rowOff>120396</xdr:rowOff>
    </xdr:to>
    <xdr:sp macro="" textlink="">
      <xdr:nvSpPr>
        <xdr:cNvPr id="84" name="楕円 83"/>
        <xdr:cNvSpPr/>
      </xdr:nvSpPr>
      <xdr:spPr>
        <a:xfrm>
          <a:off x="2857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136923</xdr:rowOff>
    </xdr:from>
    <xdr:ext cx="469744" cy="259045"/>
    <xdr:sp macro="" textlink="">
      <xdr:nvSpPr>
        <xdr:cNvPr id="85" name="テキスト ボックス 84"/>
        <xdr:cNvSpPr txBox="1"/>
      </xdr:nvSpPr>
      <xdr:spPr>
        <a:xfrm>
          <a:off x="2673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167386</xdr:rowOff>
    </xdr:from>
    <xdr:to>
      <xdr:col>10</xdr:col>
      <xdr:colOff>165100</xdr:colOff>
      <xdr:row>35</xdr:row>
      <xdr:rowOff>97536</xdr:rowOff>
    </xdr:to>
    <xdr:sp macro="" textlink="">
      <xdr:nvSpPr>
        <xdr:cNvPr id="86" name="楕円 85"/>
        <xdr:cNvSpPr/>
      </xdr:nvSpPr>
      <xdr:spPr>
        <a:xfrm>
          <a:off x="1968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114063</xdr:rowOff>
    </xdr:from>
    <xdr:ext cx="469744" cy="259045"/>
    <xdr:sp macro="" textlink="">
      <xdr:nvSpPr>
        <xdr:cNvPr id="87" name="テキスト ボックス 86"/>
        <xdr:cNvSpPr txBox="1"/>
      </xdr:nvSpPr>
      <xdr:spPr>
        <a:xfrm>
          <a:off x="1784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111379</xdr:rowOff>
    </xdr:from>
    <xdr:to>
      <xdr:col>6</xdr:col>
      <xdr:colOff>38100</xdr:colOff>
      <xdr:row>36</xdr:row>
      <xdr:rowOff>41529</xdr:rowOff>
    </xdr:to>
    <xdr:sp macro="" textlink="">
      <xdr:nvSpPr>
        <xdr:cNvPr id="88" name="楕円 87"/>
        <xdr:cNvSpPr/>
      </xdr:nvSpPr>
      <xdr:spPr>
        <a:xfrm>
          <a:off x="1079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32656</xdr:rowOff>
    </xdr:from>
    <xdr:ext cx="469744" cy="259045"/>
    <xdr:sp macro="" textlink="">
      <xdr:nvSpPr>
        <xdr:cNvPr id="89" name="テキスト ボックス 88"/>
        <xdr:cNvSpPr txBox="1"/>
      </xdr:nvSpPr>
      <xdr:spPr>
        <a:xfrm>
          <a:off x="895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31338</xdr:rowOff>
    </xdr:from>
    <xdr:to>
      <xdr:col>24</xdr:col>
      <xdr:colOff>63500</xdr:colOff>
      <xdr:row>58</xdr:row>
      <xdr:rowOff>42748</xdr:rowOff>
    </xdr:to>
    <xdr:cxnSp macro="">
      <xdr:nvCxnSpPr>
        <xdr:cNvPr id="122" name="直線コネクタ 121"/>
        <xdr:cNvCxnSpPr/>
      </xdr:nvCxnSpPr>
      <xdr:spPr>
        <a:xfrm flipV="1">
          <a:off x="3797300" y="9975438"/>
          <a:ext cx="8382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12864</xdr:rowOff>
    </xdr:from>
    <xdr:to>
      <xdr:col>19</xdr:col>
      <xdr:colOff>177800</xdr:colOff>
      <xdr:row>58</xdr:row>
      <xdr:rowOff>42748</xdr:rowOff>
    </xdr:to>
    <xdr:cxnSp macro="">
      <xdr:nvCxnSpPr>
        <xdr:cNvPr id="125" name="直線コネクタ 124"/>
        <xdr:cNvCxnSpPr/>
      </xdr:nvCxnSpPr>
      <xdr:spPr>
        <a:xfrm>
          <a:off x="2908300" y="9956964"/>
          <a:ext cx="889000" cy="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72987</xdr:rowOff>
    </xdr:from>
    <xdr:ext cx="599010" cy="259045"/>
    <xdr:sp macro="" textlink="">
      <xdr:nvSpPr>
        <xdr:cNvPr id="127" name="テキスト ボックス 126"/>
        <xdr:cNvSpPr txBox="1"/>
      </xdr:nvSpPr>
      <xdr:spPr>
        <a:xfrm>
          <a:off x="3497795" y="96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12864</xdr:rowOff>
    </xdr:from>
    <xdr:to>
      <xdr:col>15</xdr:col>
      <xdr:colOff>50800</xdr:colOff>
      <xdr:row>58</xdr:row>
      <xdr:rowOff>33633</xdr:rowOff>
    </xdr:to>
    <xdr:cxnSp macro="">
      <xdr:nvCxnSpPr>
        <xdr:cNvPr id="128" name="直線コネクタ 127"/>
        <xdr:cNvCxnSpPr/>
      </xdr:nvCxnSpPr>
      <xdr:spPr>
        <a:xfrm flipV="1">
          <a:off x="2019300" y="9956964"/>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33633</xdr:rowOff>
    </xdr:from>
    <xdr:to>
      <xdr:col>10</xdr:col>
      <xdr:colOff>114300</xdr:colOff>
      <xdr:row>58</xdr:row>
      <xdr:rowOff>61710</xdr:rowOff>
    </xdr:to>
    <xdr:cxnSp macro="">
      <xdr:nvCxnSpPr>
        <xdr:cNvPr id="131" name="直線コネクタ 130"/>
        <xdr:cNvCxnSpPr/>
      </xdr:nvCxnSpPr>
      <xdr:spPr>
        <a:xfrm flipV="1">
          <a:off x="1130300" y="9977733"/>
          <a:ext cx="889000" cy="2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82431</xdr:rowOff>
    </xdr:from>
    <xdr:to>
      <xdr:col>10</xdr:col>
      <xdr:colOff>165100</xdr:colOff>
      <xdr:row>58</xdr:row>
      <xdr:rowOff>12581</xdr:rowOff>
    </xdr:to>
    <xdr:sp macro="" textlink="">
      <xdr:nvSpPr>
        <xdr:cNvPr id="132" name="フローチャート: 判断 131"/>
        <xdr:cNvSpPr/>
      </xdr:nvSpPr>
      <xdr:spPr>
        <a:xfrm>
          <a:off x="1968500" y="985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29108</xdr:rowOff>
    </xdr:from>
    <xdr:ext cx="599010" cy="259045"/>
    <xdr:sp macro="" textlink="">
      <xdr:nvSpPr>
        <xdr:cNvPr id="133" name="テキスト ボックス 132"/>
        <xdr:cNvSpPr txBox="1"/>
      </xdr:nvSpPr>
      <xdr:spPr>
        <a:xfrm>
          <a:off x="1719795" y="963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151988</xdr:rowOff>
    </xdr:from>
    <xdr:to>
      <xdr:col>24</xdr:col>
      <xdr:colOff>114300</xdr:colOff>
      <xdr:row>58</xdr:row>
      <xdr:rowOff>82138</xdr:rowOff>
    </xdr:to>
    <xdr:sp macro="" textlink="">
      <xdr:nvSpPr>
        <xdr:cNvPr id="141" name="楕円 140"/>
        <xdr:cNvSpPr/>
      </xdr:nvSpPr>
      <xdr:spPr>
        <a:xfrm>
          <a:off x="4584700" y="99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130415</xdr:rowOff>
    </xdr:from>
    <xdr:ext cx="534377" cy="259045"/>
    <xdr:sp macro="" textlink="">
      <xdr:nvSpPr>
        <xdr:cNvPr id="142" name="総務費該当値テキスト"/>
        <xdr:cNvSpPr txBox="1"/>
      </xdr:nvSpPr>
      <xdr:spPr>
        <a:xfrm>
          <a:off x="4686300" y="99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163398</xdr:rowOff>
    </xdr:from>
    <xdr:to>
      <xdr:col>20</xdr:col>
      <xdr:colOff>38100</xdr:colOff>
      <xdr:row>58</xdr:row>
      <xdr:rowOff>93548</xdr:rowOff>
    </xdr:to>
    <xdr:sp macro="" textlink="">
      <xdr:nvSpPr>
        <xdr:cNvPr id="143" name="楕円 142"/>
        <xdr:cNvSpPr/>
      </xdr:nvSpPr>
      <xdr:spPr>
        <a:xfrm>
          <a:off x="3746500" y="99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84675</xdr:rowOff>
    </xdr:from>
    <xdr:ext cx="534377" cy="259045"/>
    <xdr:sp macro="" textlink="">
      <xdr:nvSpPr>
        <xdr:cNvPr id="144" name="テキスト ボックス 143"/>
        <xdr:cNvSpPr txBox="1"/>
      </xdr:nvSpPr>
      <xdr:spPr>
        <a:xfrm>
          <a:off x="3530111" y="10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133514</xdr:rowOff>
    </xdr:from>
    <xdr:to>
      <xdr:col>15</xdr:col>
      <xdr:colOff>101600</xdr:colOff>
      <xdr:row>58</xdr:row>
      <xdr:rowOff>63664</xdr:rowOff>
    </xdr:to>
    <xdr:sp macro="" textlink="">
      <xdr:nvSpPr>
        <xdr:cNvPr id="145" name="楕円 144"/>
        <xdr:cNvSpPr/>
      </xdr:nvSpPr>
      <xdr:spPr>
        <a:xfrm>
          <a:off x="2857500" y="99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80191</xdr:rowOff>
    </xdr:from>
    <xdr:ext cx="599010" cy="259045"/>
    <xdr:sp macro="" textlink="">
      <xdr:nvSpPr>
        <xdr:cNvPr id="146" name="テキスト ボックス 145"/>
        <xdr:cNvSpPr txBox="1"/>
      </xdr:nvSpPr>
      <xdr:spPr>
        <a:xfrm>
          <a:off x="2608795" y="968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154283</xdr:rowOff>
    </xdr:from>
    <xdr:to>
      <xdr:col>10</xdr:col>
      <xdr:colOff>165100</xdr:colOff>
      <xdr:row>58</xdr:row>
      <xdr:rowOff>84433</xdr:rowOff>
    </xdr:to>
    <xdr:sp macro="" textlink="">
      <xdr:nvSpPr>
        <xdr:cNvPr id="147" name="楕円 146"/>
        <xdr:cNvSpPr/>
      </xdr:nvSpPr>
      <xdr:spPr>
        <a:xfrm>
          <a:off x="1968500" y="992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75560</xdr:rowOff>
    </xdr:from>
    <xdr:ext cx="534377" cy="259045"/>
    <xdr:sp macro="" textlink="">
      <xdr:nvSpPr>
        <xdr:cNvPr id="148" name="テキスト ボックス 147"/>
        <xdr:cNvSpPr txBox="1"/>
      </xdr:nvSpPr>
      <xdr:spPr>
        <a:xfrm>
          <a:off x="1752111" y="100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10910</xdr:rowOff>
    </xdr:from>
    <xdr:to>
      <xdr:col>6</xdr:col>
      <xdr:colOff>38100</xdr:colOff>
      <xdr:row>58</xdr:row>
      <xdr:rowOff>112510</xdr:rowOff>
    </xdr:to>
    <xdr:sp macro="" textlink="">
      <xdr:nvSpPr>
        <xdr:cNvPr id="149" name="楕円 148"/>
        <xdr:cNvSpPr/>
      </xdr:nvSpPr>
      <xdr:spPr>
        <a:xfrm>
          <a:off x="1079500" y="99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103637</xdr:rowOff>
    </xdr:from>
    <xdr:ext cx="534377" cy="259045"/>
    <xdr:sp macro="" textlink="">
      <xdr:nvSpPr>
        <xdr:cNvPr id="150" name="テキスト ボックス 149"/>
        <xdr:cNvSpPr txBox="1"/>
      </xdr:nvSpPr>
      <xdr:spPr>
        <a:xfrm>
          <a:off x="863111" y="100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33996</xdr:rowOff>
    </xdr:from>
    <xdr:to>
      <xdr:col>24</xdr:col>
      <xdr:colOff>63500</xdr:colOff>
      <xdr:row>75</xdr:row>
      <xdr:rowOff>5823</xdr:rowOff>
    </xdr:to>
    <xdr:cxnSp macro="">
      <xdr:nvCxnSpPr>
        <xdr:cNvPr id="178" name="直線コネクタ 177"/>
        <xdr:cNvCxnSpPr/>
      </xdr:nvCxnSpPr>
      <xdr:spPr>
        <a:xfrm>
          <a:off x="3797300" y="12721296"/>
          <a:ext cx="838200" cy="14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33996</xdr:rowOff>
    </xdr:from>
    <xdr:to>
      <xdr:col>19</xdr:col>
      <xdr:colOff>177800</xdr:colOff>
      <xdr:row>75</xdr:row>
      <xdr:rowOff>88841</xdr:rowOff>
    </xdr:to>
    <xdr:cxnSp macro="">
      <xdr:nvCxnSpPr>
        <xdr:cNvPr id="181" name="直線コネクタ 180"/>
        <xdr:cNvCxnSpPr/>
      </xdr:nvCxnSpPr>
      <xdr:spPr>
        <a:xfrm flipV="1">
          <a:off x="2908300" y="12721296"/>
          <a:ext cx="889000" cy="22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88841</xdr:rowOff>
    </xdr:from>
    <xdr:to>
      <xdr:col>15</xdr:col>
      <xdr:colOff>50800</xdr:colOff>
      <xdr:row>75</xdr:row>
      <xdr:rowOff>144592</xdr:rowOff>
    </xdr:to>
    <xdr:cxnSp macro="">
      <xdr:nvCxnSpPr>
        <xdr:cNvPr id="184" name="直線コネクタ 183"/>
        <xdr:cNvCxnSpPr/>
      </xdr:nvCxnSpPr>
      <xdr:spPr>
        <a:xfrm flipV="1">
          <a:off x="2019300" y="12947591"/>
          <a:ext cx="889000" cy="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144592</xdr:rowOff>
    </xdr:from>
    <xdr:to>
      <xdr:col>10</xdr:col>
      <xdr:colOff>114300</xdr:colOff>
      <xdr:row>76</xdr:row>
      <xdr:rowOff>36035</xdr:rowOff>
    </xdr:to>
    <xdr:cxnSp macro="">
      <xdr:nvCxnSpPr>
        <xdr:cNvPr id="187" name="直線コネクタ 186"/>
        <xdr:cNvCxnSpPr/>
      </xdr:nvCxnSpPr>
      <xdr:spPr>
        <a:xfrm flipV="1">
          <a:off x="1130300" y="13003342"/>
          <a:ext cx="889000" cy="6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141944</xdr:rowOff>
    </xdr:from>
    <xdr:to>
      <xdr:col>10</xdr:col>
      <xdr:colOff>165100</xdr:colOff>
      <xdr:row>76</xdr:row>
      <xdr:rowOff>72095</xdr:rowOff>
    </xdr:to>
    <xdr:sp macro="" textlink="">
      <xdr:nvSpPr>
        <xdr:cNvPr id="188" name="フローチャート: 判断 187"/>
        <xdr:cNvSpPr/>
      </xdr:nvSpPr>
      <xdr:spPr>
        <a:xfrm>
          <a:off x="1968500" y="130006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63222</xdr:rowOff>
    </xdr:from>
    <xdr:ext cx="599010" cy="259045"/>
    <xdr:sp macro="" textlink="">
      <xdr:nvSpPr>
        <xdr:cNvPr id="189" name="テキスト ボックス 188"/>
        <xdr:cNvSpPr txBox="1"/>
      </xdr:nvSpPr>
      <xdr:spPr>
        <a:xfrm>
          <a:off x="1719795" y="130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126473</xdr:rowOff>
    </xdr:from>
    <xdr:to>
      <xdr:col>24</xdr:col>
      <xdr:colOff>114300</xdr:colOff>
      <xdr:row>75</xdr:row>
      <xdr:rowOff>56623</xdr:rowOff>
    </xdr:to>
    <xdr:sp macro="" textlink="">
      <xdr:nvSpPr>
        <xdr:cNvPr id="197" name="楕円 196"/>
        <xdr:cNvSpPr/>
      </xdr:nvSpPr>
      <xdr:spPr>
        <a:xfrm>
          <a:off x="4584700" y="128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149350</xdr:rowOff>
    </xdr:from>
    <xdr:ext cx="599010" cy="259045"/>
    <xdr:sp macro="" textlink="">
      <xdr:nvSpPr>
        <xdr:cNvPr id="198" name="民生費該当値テキスト"/>
        <xdr:cNvSpPr txBox="1"/>
      </xdr:nvSpPr>
      <xdr:spPr>
        <a:xfrm>
          <a:off x="4686300" y="126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154646</xdr:rowOff>
    </xdr:from>
    <xdr:to>
      <xdr:col>20</xdr:col>
      <xdr:colOff>38100</xdr:colOff>
      <xdr:row>74</xdr:row>
      <xdr:rowOff>84796</xdr:rowOff>
    </xdr:to>
    <xdr:sp macro="" textlink="">
      <xdr:nvSpPr>
        <xdr:cNvPr id="199" name="楕円 198"/>
        <xdr:cNvSpPr/>
      </xdr:nvSpPr>
      <xdr:spPr>
        <a:xfrm>
          <a:off x="3746500" y="126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101323</xdr:rowOff>
    </xdr:from>
    <xdr:ext cx="599010" cy="259045"/>
    <xdr:sp macro="" textlink="">
      <xdr:nvSpPr>
        <xdr:cNvPr id="200" name="テキスト ボックス 199"/>
        <xdr:cNvSpPr txBox="1"/>
      </xdr:nvSpPr>
      <xdr:spPr>
        <a:xfrm>
          <a:off x="3497795" y="1244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38041</xdr:rowOff>
    </xdr:from>
    <xdr:to>
      <xdr:col>15</xdr:col>
      <xdr:colOff>101600</xdr:colOff>
      <xdr:row>75</xdr:row>
      <xdr:rowOff>139641</xdr:rowOff>
    </xdr:to>
    <xdr:sp macro="" textlink="">
      <xdr:nvSpPr>
        <xdr:cNvPr id="201" name="楕円 200"/>
        <xdr:cNvSpPr/>
      </xdr:nvSpPr>
      <xdr:spPr>
        <a:xfrm>
          <a:off x="2857500" y="128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156168</xdr:rowOff>
    </xdr:from>
    <xdr:ext cx="599010" cy="259045"/>
    <xdr:sp macro="" textlink="">
      <xdr:nvSpPr>
        <xdr:cNvPr id="202" name="テキスト ボックス 201"/>
        <xdr:cNvSpPr txBox="1"/>
      </xdr:nvSpPr>
      <xdr:spPr>
        <a:xfrm>
          <a:off x="2608795" y="1267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93792</xdr:rowOff>
    </xdr:from>
    <xdr:to>
      <xdr:col>10</xdr:col>
      <xdr:colOff>165100</xdr:colOff>
      <xdr:row>76</xdr:row>
      <xdr:rowOff>23943</xdr:rowOff>
    </xdr:to>
    <xdr:sp macro="" textlink="">
      <xdr:nvSpPr>
        <xdr:cNvPr id="203" name="楕円 202"/>
        <xdr:cNvSpPr/>
      </xdr:nvSpPr>
      <xdr:spPr>
        <a:xfrm>
          <a:off x="1968500" y="129525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40469</xdr:rowOff>
    </xdr:from>
    <xdr:ext cx="599010" cy="259045"/>
    <xdr:sp macro="" textlink="">
      <xdr:nvSpPr>
        <xdr:cNvPr id="204" name="テキスト ボックス 203"/>
        <xdr:cNvSpPr txBox="1"/>
      </xdr:nvSpPr>
      <xdr:spPr>
        <a:xfrm>
          <a:off x="1719795" y="127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156685</xdr:rowOff>
    </xdr:from>
    <xdr:to>
      <xdr:col>6</xdr:col>
      <xdr:colOff>38100</xdr:colOff>
      <xdr:row>76</xdr:row>
      <xdr:rowOff>86835</xdr:rowOff>
    </xdr:to>
    <xdr:sp macro="" textlink="">
      <xdr:nvSpPr>
        <xdr:cNvPr id="205" name="楕円 204"/>
        <xdr:cNvSpPr/>
      </xdr:nvSpPr>
      <xdr:spPr>
        <a:xfrm>
          <a:off x="1079500" y="130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103361</xdr:rowOff>
    </xdr:from>
    <xdr:ext cx="599010" cy="259045"/>
    <xdr:sp macro="" textlink="">
      <xdr:nvSpPr>
        <xdr:cNvPr id="206" name="テキスト ボックス 205"/>
        <xdr:cNvSpPr txBox="1"/>
      </xdr:nvSpPr>
      <xdr:spPr>
        <a:xfrm>
          <a:off x="830795" y="1279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86596</xdr:rowOff>
    </xdr:from>
    <xdr:to>
      <xdr:col>24</xdr:col>
      <xdr:colOff>63500</xdr:colOff>
      <xdr:row>96</xdr:row>
      <xdr:rowOff>107528</xdr:rowOff>
    </xdr:to>
    <xdr:cxnSp macro="">
      <xdr:nvCxnSpPr>
        <xdr:cNvPr id="235" name="直線コネクタ 234"/>
        <xdr:cNvCxnSpPr/>
      </xdr:nvCxnSpPr>
      <xdr:spPr>
        <a:xfrm flipV="1">
          <a:off x="3797300" y="16545796"/>
          <a:ext cx="838200" cy="2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65931</xdr:rowOff>
    </xdr:from>
    <xdr:to>
      <xdr:col>19</xdr:col>
      <xdr:colOff>177800</xdr:colOff>
      <xdr:row>96</xdr:row>
      <xdr:rowOff>107528</xdr:rowOff>
    </xdr:to>
    <xdr:cxnSp macro="">
      <xdr:nvCxnSpPr>
        <xdr:cNvPr id="238" name="直線コネクタ 237"/>
        <xdr:cNvCxnSpPr/>
      </xdr:nvCxnSpPr>
      <xdr:spPr>
        <a:xfrm>
          <a:off x="2908300" y="16525131"/>
          <a:ext cx="8890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16180</xdr:rowOff>
    </xdr:from>
    <xdr:to>
      <xdr:col>15</xdr:col>
      <xdr:colOff>50800</xdr:colOff>
      <xdr:row>96</xdr:row>
      <xdr:rowOff>65931</xdr:rowOff>
    </xdr:to>
    <xdr:cxnSp macro="">
      <xdr:nvCxnSpPr>
        <xdr:cNvPr id="241" name="直線コネクタ 240"/>
        <xdr:cNvCxnSpPr/>
      </xdr:nvCxnSpPr>
      <xdr:spPr>
        <a:xfrm>
          <a:off x="2019300" y="16475380"/>
          <a:ext cx="889000" cy="4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16180</xdr:rowOff>
    </xdr:from>
    <xdr:to>
      <xdr:col>10</xdr:col>
      <xdr:colOff>114300</xdr:colOff>
      <xdr:row>96</xdr:row>
      <xdr:rowOff>146703</xdr:rowOff>
    </xdr:to>
    <xdr:cxnSp macro="">
      <xdr:nvCxnSpPr>
        <xdr:cNvPr id="244" name="直線コネクタ 243"/>
        <xdr:cNvCxnSpPr/>
      </xdr:nvCxnSpPr>
      <xdr:spPr>
        <a:xfrm flipV="1">
          <a:off x="1130300" y="16475380"/>
          <a:ext cx="889000" cy="1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160162</xdr:rowOff>
    </xdr:from>
    <xdr:to>
      <xdr:col>10</xdr:col>
      <xdr:colOff>165100</xdr:colOff>
      <xdr:row>97</xdr:row>
      <xdr:rowOff>90312</xdr:rowOff>
    </xdr:to>
    <xdr:sp macro="" textlink="">
      <xdr:nvSpPr>
        <xdr:cNvPr id="245" name="フローチャート: 判断 244"/>
        <xdr:cNvSpPr/>
      </xdr:nvSpPr>
      <xdr:spPr>
        <a:xfrm>
          <a:off x="1968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81439</xdr:rowOff>
    </xdr:from>
    <xdr:ext cx="534377" cy="259045"/>
    <xdr:sp macro="" textlink="">
      <xdr:nvSpPr>
        <xdr:cNvPr id="246" name="テキスト ボックス 245"/>
        <xdr:cNvSpPr txBox="1"/>
      </xdr:nvSpPr>
      <xdr:spPr>
        <a:xfrm>
          <a:off x="1752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35796</xdr:rowOff>
    </xdr:from>
    <xdr:to>
      <xdr:col>24</xdr:col>
      <xdr:colOff>114300</xdr:colOff>
      <xdr:row>96</xdr:row>
      <xdr:rowOff>137396</xdr:rowOff>
    </xdr:to>
    <xdr:sp macro="" textlink="">
      <xdr:nvSpPr>
        <xdr:cNvPr id="254" name="楕円 253"/>
        <xdr:cNvSpPr/>
      </xdr:nvSpPr>
      <xdr:spPr>
        <a:xfrm>
          <a:off x="4584700" y="164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58673</xdr:rowOff>
    </xdr:from>
    <xdr:ext cx="534377" cy="259045"/>
    <xdr:sp macro="" textlink="">
      <xdr:nvSpPr>
        <xdr:cNvPr id="255" name="衛生費該当値テキスト"/>
        <xdr:cNvSpPr txBox="1"/>
      </xdr:nvSpPr>
      <xdr:spPr>
        <a:xfrm>
          <a:off x="4686300" y="163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56728</xdr:rowOff>
    </xdr:from>
    <xdr:to>
      <xdr:col>20</xdr:col>
      <xdr:colOff>38100</xdr:colOff>
      <xdr:row>96</xdr:row>
      <xdr:rowOff>158328</xdr:rowOff>
    </xdr:to>
    <xdr:sp macro="" textlink="">
      <xdr:nvSpPr>
        <xdr:cNvPr id="256" name="楕円 255"/>
        <xdr:cNvSpPr/>
      </xdr:nvSpPr>
      <xdr:spPr>
        <a:xfrm>
          <a:off x="3746500" y="1651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3405</xdr:rowOff>
    </xdr:from>
    <xdr:ext cx="534377" cy="259045"/>
    <xdr:sp macro="" textlink="">
      <xdr:nvSpPr>
        <xdr:cNvPr id="257" name="テキスト ボックス 256"/>
        <xdr:cNvSpPr txBox="1"/>
      </xdr:nvSpPr>
      <xdr:spPr>
        <a:xfrm>
          <a:off x="3530111" y="1629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15131</xdr:rowOff>
    </xdr:from>
    <xdr:to>
      <xdr:col>15</xdr:col>
      <xdr:colOff>101600</xdr:colOff>
      <xdr:row>96</xdr:row>
      <xdr:rowOff>116731</xdr:rowOff>
    </xdr:to>
    <xdr:sp macro="" textlink="">
      <xdr:nvSpPr>
        <xdr:cNvPr id="258" name="楕円 257"/>
        <xdr:cNvSpPr/>
      </xdr:nvSpPr>
      <xdr:spPr>
        <a:xfrm>
          <a:off x="2857500" y="1647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133258</xdr:rowOff>
    </xdr:from>
    <xdr:ext cx="534377" cy="259045"/>
    <xdr:sp macro="" textlink="">
      <xdr:nvSpPr>
        <xdr:cNvPr id="259" name="テキスト ボックス 258"/>
        <xdr:cNvSpPr txBox="1"/>
      </xdr:nvSpPr>
      <xdr:spPr>
        <a:xfrm>
          <a:off x="2641111" y="162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136830</xdr:rowOff>
    </xdr:from>
    <xdr:to>
      <xdr:col>10</xdr:col>
      <xdr:colOff>165100</xdr:colOff>
      <xdr:row>96</xdr:row>
      <xdr:rowOff>66980</xdr:rowOff>
    </xdr:to>
    <xdr:sp macro="" textlink="">
      <xdr:nvSpPr>
        <xdr:cNvPr id="260" name="楕円 259"/>
        <xdr:cNvSpPr/>
      </xdr:nvSpPr>
      <xdr:spPr>
        <a:xfrm>
          <a:off x="1968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83507</xdr:rowOff>
    </xdr:from>
    <xdr:ext cx="534377" cy="259045"/>
    <xdr:sp macro="" textlink="">
      <xdr:nvSpPr>
        <xdr:cNvPr id="261" name="テキスト ボックス 260"/>
        <xdr:cNvSpPr txBox="1"/>
      </xdr:nvSpPr>
      <xdr:spPr>
        <a:xfrm>
          <a:off x="1752111" y="1619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95903</xdr:rowOff>
    </xdr:from>
    <xdr:to>
      <xdr:col>6</xdr:col>
      <xdr:colOff>38100</xdr:colOff>
      <xdr:row>97</xdr:row>
      <xdr:rowOff>26053</xdr:rowOff>
    </xdr:to>
    <xdr:sp macro="" textlink="">
      <xdr:nvSpPr>
        <xdr:cNvPr id="262" name="楕円 261"/>
        <xdr:cNvSpPr/>
      </xdr:nvSpPr>
      <xdr:spPr>
        <a:xfrm>
          <a:off x="1079500" y="1655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42580</xdr:rowOff>
    </xdr:from>
    <xdr:ext cx="534377" cy="259045"/>
    <xdr:sp macro="" textlink="">
      <xdr:nvSpPr>
        <xdr:cNvPr id="263" name="テキスト ボックス 262"/>
        <xdr:cNvSpPr txBox="1"/>
      </xdr:nvSpPr>
      <xdr:spPr>
        <a:xfrm>
          <a:off x="863111" y="163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46837</xdr:rowOff>
    </xdr:from>
    <xdr:to>
      <xdr:col>41</xdr:col>
      <xdr:colOff>101600</xdr:colOff>
      <xdr:row>37</xdr:row>
      <xdr:rowOff>148437</xdr:rowOff>
    </xdr:to>
    <xdr:sp macro="" textlink="">
      <xdr:nvSpPr>
        <xdr:cNvPr id="300" name="フローチャート: 判断 299"/>
        <xdr:cNvSpPr/>
      </xdr:nvSpPr>
      <xdr:spPr>
        <a:xfrm>
          <a:off x="7810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164964</xdr:rowOff>
    </xdr:from>
    <xdr:ext cx="378565" cy="259045"/>
    <xdr:sp macro="" textlink="">
      <xdr:nvSpPr>
        <xdr:cNvPr id="301" name="テキスト ボックス 300"/>
        <xdr:cNvSpPr txBox="1"/>
      </xdr:nvSpPr>
      <xdr:spPr>
        <a:xfrm>
          <a:off x="7672017" y="61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303" name="テキスト ボックス 302"/>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135051</xdr:rowOff>
    </xdr:from>
    <xdr:to>
      <xdr:col>55</xdr:col>
      <xdr:colOff>0</xdr:colOff>
      <xdr:row>56</xdr:row>
      <xdr:rowOff>167145</xdr:rowOff>
    </xdr:to>
    <xdr:cxnSp macro="">
      <xdr:nvCxnSpPr>
        <xdr:cNvPr id="347" name="直線コネクタ 346"/>
        <xdr:cNvCxnSpPr/>
      </xdr:nvCxnSpPr>
      <xdr:spPr>
        <a:xfrm>
          <a:off x="9639300" y="9736251"/>
          <a:ext cx="838200" cy="3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131610</xdr:rowOff>
    </xdr:from>
    <xdr:to>
      <xdr:col>50</xdr:col>
      <xdr:colOff>114300</xdr:colOff>
      <xdr:row>56</xdr:row>
      <xdr:rowOff>135051</xdr:rowOff>
    </xdr:to>
    <xdr:cxnSp macro="">
      <xdr:nvCxnSpPr>
        <xdr:cNvPr id="350" name="直線コネクタ 349"/>
        <xdr:cNvCxnSpPr/>
      </xdr:nvCxnSpPr>
      <xdr:spPr>
        <a:xfrm>
          <a:off x="8750300" y="9732810"/>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131610</xdr:rowOff>
    </xdr:from>
    <xdr:to>
      <xdr:col>45</xdr:col>
      <xdr:colOff>177800</xdr:colOff>
      <xdr:row>56</xdr:row>
      <xdr:rowOff>167336</xdr:rowOff>
    </xdr:to>
    <xdr:cxnSp macro="">
      <xdr:nvCxnSpPr>
        <xdr:cNvPr id="353" name="直線コネクタ 352"/>
        <xdr:cNvCxnSpPr/>
      </xdr:nvCxnSpPr>
      <xdr:spPr>
        <a:xfrm flipV="1">
          <a:off x="7861300" y="9732810"/>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167336</xdr:rowOff>
    </xdr:from>
    <xdr:to>
      <xdr:col>41</xdr:col>
      <xdr:colOff>50800</xdr:colOff>
      <xdr:row>57</xdr:row>
      <xdr:rowOff>2477</xdr:rowOff>
    </xdr:to>
    <xdr:cxnSp macro="">
      <xdr:nvCxnSpPr>
        <xdr:cNvPr id="356" name="直線コネクタ 355"/>
        <xdr:cNvCxnSpPr/>
      </xdr:nvCxnSpPr>
      <xdr:spPr>
        <a:xfrm flipV="1">
          <a:off x="6972300" y="9768536"/>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10198</xdr:rowOff>
    </xdr:from>
    <xdr:to>
      <xdr:col>41</xdr:col>
      <xdr:colOff>101600</xdr:colOff>
      <xdr:row>56</xdr:row>
      <xdr:rowOff>111798</xdr:rowOff>
    </xdr:to>
    <xdr:sp macro="" textlink="">
      <xdr:nvSpPr>
        <xdr:cNvPr id="357" name="フローチャート: 判断 356"/>
        <xdr:cNvSpPr/>
      </xdr:nvSpPr>
      <xdr:spPr>
        <a:xfrm>
          <a:off x="7810500" y="9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128325</xdr:rowOff>
    </xdr:from>
    <xdr:ext cx="534377" cy="259045"/>
    <xdr:sp macro="" textlink="">
      <xdr:nvSpPr>
        <xdr:cNvPr id="358" name="テキスト ボックス 357"/>
        <xdr:cNvSpPr txBox="1"/>
      </xdr:nvSpPr>
      <xdr:spPr>
        <a:xfrm>
          <a:off x="7594111" y="9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116345</xdr:rowOff>
    </xdr:from>
    <xdr:to>
      <xdr:col>55</xdr:col>
      <xdr:colOff>50800</xdr:colOff>
      <xdr:row>57</xdr:row>
      <xdr:rowOff>46495</xdr:rowOff>
    </xdr:to>
    <xdr:sp macro="" textlink="">
      <xdr:nvSpPr>
        <xdr:cNvPr id="366" name="楕円 365"/>
        <xdr:cNvSpPr/>
      </xdr:nvSpPr>
      <xdr:spPr>
        <a:xfrm>
          <a:off x="10426700" y="97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139222</xdr:rowOff>
    </xdr:from>
    <xdr:ext cx="534377" cy="259045"/>
    <xdr:sp macro="" textlink="">
      <xdr:nvSpPr>
        <xdr:cNvPr id="367" name="農林水産業費該当値テキスト"/>
        <xdr:cNvSpPr txBox="1"/>
      </xdr:nvSpPr>
      <xdr:spPr>
        <a:xfrm>
          <a:off x="10528300" y="95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84251</xdr:rowOff>
    </xdr:from>
    <xdr:to>
      <xdr:col>50</xdr:col>
      <xdr:colOff>165100</xdr:colOff>
      <xdr:row>57</xdr:row>
      <xdr:rowOff>14401</xdr:rowOff>
    </xdr:to>
    <xdr:sp macro="" textlink="">
      <xdr:nvSpPr>
        <xdr:cNvPr id="368" name="楕円 367"/>
        <xdr:cNvSpPr/>
      </xdr:nvSpPr>
      <xdr:spPr>
        <a:xfrm>
          <a:off x="9588500" y="9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30928</xdr:rowOff>
    </xdr:from>
    <xdr:ext cx="534377" cy="259045"/>
    <xdr:sp macro="" textlink="">
      <xdr:nvSpPr>
        <xdr:cNvPr id="369" name="テキスト ボックス 368"/>
        <xdr:cNvSpPr txBox="1"/>
      </xdr:nvSpPr>
      <xdr:spPr>
        <a:xfrm>
          <a:off x="9372111" y="946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80810</xdr:rowOff>
    </xdr:from>
    <xdr:to>
      <xdr:col>46</xdr:col>
      <xdr:colOff>38100</xdr:colOff>
      <xdr:row>57</xdr:row>
      <xdr:rowOff>10960</xdr:rowOff>
    </xdr:to>
    <xdr:sp macro="" textlink="">
      <xdr:nvSpPr>
        <xdr:cNvPr id="370" name="楕円 369"/>
        <xdr:cNvSpPr/>
      </xdr:nvSpPr>
      <xdr:spPr>
        <a:xfrm>
          <a:off x="8699500" y="96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27487</xdr:rowOff>
    </xdr:from>
    <xdr:ext cx="534377" cy="259045"/>
    <xdr:sp macro="" textlink="">
      <xdr:nvSpPr>
        <xdr:cNvPr id="371" name="テキスト ボックス 370"/>
        <xdr:cNvSpPr txBox="1"/>
      </xdr:nvSpPr>
      <xdr:spPr>
        <a:xfrm>
          <a:off x="8483111" y="94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116536</xdr:rowOff>
    </xdr:from>
    <xdr:to>
      <xdr:col>41</xdr:col>
      <xdr:colOff>101600</xdr:colOff>
      <xdr:row>57</xdr:row>
      <xdr:rowOff>46686</xdr:rowOff>
    </xdr:to>
    <xdr:sp macro="" textlink="">
      <xdr:nvSpPr>
        <xdr:cNvPr id="372" name="楕円 371"/>
        <xdr:cNvSpPr/>
      </xdr:nvSpPr>
      <xdr:spPr>
        <a:xfrm>
          <a:off x="7810500" y="971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37813</xdr:rowOff>
    </xdr:from>
    <xdr:ext cx="534377" cy="259045"/>
    <xdr:sp macro="" textlink="">
      <xdr:nvSpPr>
        <xdr:cNvPr id="373" name="テキスト ボックス 372"/>
        <xdr:cNvSpPr txBox="1"/>
      </xdr:nvSpPr>
      <xdr:spPr>
        <a:xfrm>
          <a:off x="7594111" y="98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123127</xdr:rowOff>
    </xdr:from>
    <xdr:to>
      <xdr:col>36</xdr:col>
      <xdr:colOff>165100</xdr:colOff>
      <xdr:row>57</xdr:row>
      <xdr:rowOff>53277</xdr:rowOff>
    </xdr:to>
    <xdr:sp macro="" textlink="">
      <xdr:nvSpPr>
        <xdr:cNvPr id="374" name="楕円 373"/>
        <xdr:cNvSpPr/>
      </xdr:nvSpPr>
      <xdr:spPr>
        <a:xfrm>
          <a:off x="6921500" y="972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69804</xdr:rowOff>
    </xdr:from>
    <xdr:ext cx="534377" cy="259045"/>
    <xdr:sp macro="" textlink="">
      <xdr:nvSpPr>
        <xdr:cNvPr id="375" name="テキスト ボックス 374"/>
        <xdr:cNvSpPr txBox="1"/>
      </xdr:nvSpPr>
      <xdr:spPr>
        <a:xfrm>
          <a:off x="6705111" y="94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14329</xdr:rowOff>
    </xdr:from>
    <xdr:to>
      <xdr:col>55</xdr:col>
      <xdr:colOff>0</xdr:colOff>
      <xdr:row>78</xdr:row>
      <xdr:rowOff>34201</xdr:rowOff>
    </xdr:to>
    <xdr:cxnSp macro="">
      <xdr:nvCxnSpPr>
        <xdr:cNvPr id="406" name="直線コネクタ 405"/>
        <xdr:cNvCxnSpPr/>
      </xdr:nvCxnSpPr>
      <xdr:spPr>
        <a:xfrm flipV="1">
          <a:off x="9639300" y="13387429"/>
          <a:ext cx="8382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7" name="商工費平均値テキスト"/>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34201</xdr:rowOff>
    </xdr:from>
    <xdr:to>
      <xdr:col>50</xdr:col>
      <xdr:colOff>114300</xdr:colOff>
      <xdr:row>78</xdr:row>
      <xdr:rowOff>44211</xdr:rowOff>
    </xdr:to>
    <xdr:cxnSp macro="">
      <xdr:nvCxnSpPr>
        <xdr:cNvPr id="409" name="直線コネクタ 408"/>
        <xdr:cNvCxnSpPr/>
      </xdr:nvCxnSpPr>
      <xdr:spPr>
        <a:xfrm flipV="1">
          <a:off x="8750300" y="13407301"/>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11063</xdr:rowOff>
    </xdr:from>
    <xdr:to>
      <xdr:col>45</xdr:col>
      <xdr:colOff>177800</xdr:colOff>
      <xdr:row>78</xdr:row>
      <xdr:rowOff>44211</xdr:rowOff>
    </xdr:to>
    <xdr:cxnSp macro="">
      <xdr:nvCxnSpPr>
        <xdr:cNvPr id="412" name="直線コネクタ 411"/>
        <xdr:cNvCxnSpPr/>
      </xdr:nvCxnSpPr>
      <xdr:spPr>
        <a:xfrm>
          <a:off x="7861300" y="13384163"/>
          <a:ext cx="889000" cy="3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4" name="テキスト ボックス 413"/>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11063</xdr:rowOff>
    </xdr:from>
    <xdr:to>
      <xdr:col>41</xdr:col>
      <xdr:colOff>50800</xdr:colOff>
      <xdr:row>78</xdr:row>
      <xdr:rowOff>57110</xdr:rowOff>
    </xdr:to>
    <xdr:cxnSp macro="">
      <xdr:nvCxnSpPr>
        <xdr:cNvPr id="415" name="直線コネクタ 414"/>
        <xdr:cNvCxnSpPr/>
      </xdr:nvCxnSpPr>
      <xdr:spPr>
        <a:xfrm flipV="1">
          <a:off x="6972300" y="13384163"/>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68898</xdr:rowOff>
    </xdr:from>
    <xdr:to>
      <xdr:col>41</xdr:col>
      <xdr:colOff>101600</xdr:colOff>
      <xdr:row>77</xdr:row>
      <xdr:rowOff>170498</xdr:rowOff>
    </xdr:to>
    <xdr:sp macro="" textlink="">
      <xdr:nvSpPr>
        <xdr:cNvPr id="416" name="フローチャート: 判断 415"/>
        <xdr:cNvSpPr/>
      </xdr:nvSpPr>
      <xdr:spPr>
        <a:xfrm>
          <a:off x="78105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15575</xdr:rowOff>
    </xdr:from>
    <xdr:ext cx="534377" cy="259045"/>
    <xdr:sp macro="" textlink="">
      <xdr:nvSpPr>
        <xdr:cNvPr id="417" name="テキスト ボックス 416"/>
        <xdr:cNvSpPr txBox="1"/>
      </xdr:nvSpPr>
      <xdr:spPr>
        <a:xfrm>
          <a:off x="7594111" y="13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9" name="テキスト ボックス 418"/>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134979</xdr:rowOff>
    </xdr:from>
    <xdr:to>
      <xdr:col>55</xdr:col>
      <xdr:colOff>50800</xdr:colOff>
      <xdr:row>78</xdr:row>
      <xdr:rowOff>65129</xdr:rowOff>
    </xdr:to>
    <xdr:sp macro="" textlink="">
      <xdr:nvSpPr>
        <xdr:cNvPr id="425" name="楕円 424"/>
        <xdr:cNvSpPr/>
      </xdr:nvSpPr>
      <xdr:spPr>
        <a:xfrm>
          <a:off x="10426700" y="13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157856</xdr:rowOff>
    </xdr:from>
    <xdr:ext cx="534377" cy="259045"/>
    <xdr:sp macro="" textlink="">
      <xdr:nvSpPr>
        <xdr:cNvPr id="426" name="商工費該当値テキスト"/>
        <xdr:cNvSpPr txBox="1"/>
      </xdr:nvSpPr>
      <xdr:spPr>
        <a:xfrm>
          <a:off x="10528300" y="1318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154851</xdr:rowOff>
    </xdr:from>
    <xdr:to>
      <xdr:col>50</xdr:col>
      <xdr:colOff>165100</xdr:colOff>
      <xdr:row>78</xdr:row>
      <xdr:rowOff>85001</xdr:rowOff>
    </xdr:to>
    <xdr:sp macro="" textlink="">
      <xdr:nvSpPr>
        <xdr:cNvPr id="427" name="楕円 426"/>
        <xdr:cNvSpPr/>
      </xdr:nvSpPr>
      <xdr:spPr>
        <a:xfrm>
          <a:off x="9588500" y="133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76128</xdr:rowOff>
    </xdr:from>
    <xdr:ext cx="534377" cy="259045"/>
    <xdr:sp macro="" textlink="">
      <xdr:nvSpPr>
        <xdr:cNvPr id="428" name="テキスト ボックス 427"/>
        <xdr:cNvSpPr txBox="1"/>
      </xdr:nvSpPr>
      <xdr:spPr>
        <a:xfrm>
          <a:off x="9372111" y="134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164861</xdr:rowOff>
    </xdr:from>
    <xdr:to>
      <xdr:col>46</xdr:col>
      <xdr:colOff>38100</xdr:colOff>
      <xdr:row>78</xdr:row>
      <xdr:rowOff>95011</xdr:rowOff>
    </xdr:to>
    <xdr:sp macro="" textlink="">
      <xdr:nvSpPr>
        <xdr:cNvPr id="429" name="楕円 428"/>
        <xdr:cNvSpPr/>
      </xdr:nvSpPr>
      <xdr:spPr>
        <a:xfrm>
          <a:off x="8699500" y="13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111538</xdr:rowOff>
    </xdr:from>
    <xdr:ext cx="534377" cy="259045"/>
    <xdr:sp macro="" textlink="">
      <xdr:nvSpPr>
        <xdr:cNvPr id="430" name="テキスト ボックス 429"/>
        <xdr:cNvSpPr txBox="1"/>
      </xdr:nvSpPr>
      <xdr:spPr>
        <a:xfrm>
          <a:off x="8483111" y="13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131713</xdr:rowOff>
    </xdr:from>
    <xdr:to>
      <xdr:col>41</xdr:col>
      <xdr:colOff>101600</xdr:colOff>
      <xdr:row>78</xdr:row>
      <xdr:rowOff>61863</xdr:rowOff>
    </xdr:to>
    <xdr:sp macro="" textlink="">
      <xdr:nvSpPr>
        <xdr:cNvPr id="431" name="楕円 430"/>
        <xdr:cNvSpPr/>
      </xdr:nvSpPr>
      <xdr:spPr>
        <a:xfrm>
          <a:off x="7810500" y="133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52990</xdr:rowOff>
    </xdr:from>
    <xdr:ext cx="534377" cy="259045"/>
    <xdr:sp macro="" textlink="">
      <xdr:nvSpPr>
        <xdr:cNvPr id="432" name="テキスト ボックス 431"/>
        <xdr:cNvSpPr txBox="1"/>
      </xdr:nvSpPr>
      <xdr:spPr>
        <a:xfrm>
          <a:off x="7594111" y="134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6310</xdr:rowOff>
    </xdr:from>
    <xdr:to>
      <xdr:col>36</xdr:col>
      <xdr:colOff>165100</xdr:colOff>
      <xdr:row>78</xdr:row>
      <xdr:rowOff>107910</xdr:rowOff>
    </xdr:to>
    <xdr:sp macro="" textlink="">
      <xdr:nvSpPr>
        <xdr:cNvPr id="433" name="楕円 432"/>
        <xdr:cNvSpPr/>
      </xdr:nvSpPr>
      <xdr:spPr>
        <a:xfrm>
          <a:off x="6921500" y="133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124437</xdr:rowOff>
    </xdr:from>
    <xdr:ext cx="534377" cy="259045"/>
    <xdr:sp macro="" textlink="">
      <xdr:nvSpPr>
        <xdr:cNvPr id="434" name="テキスト ボックス 433"/>
        <xdr:cNvSpPr txBox="1"/>
      </xdr:nvSpPr>
      <xdr:spPr>
        <a:xfrm>
          <a:off x="6705111" y="131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86877</xdr:rowOff>
    </xdr:from>
    <xdr:to>
      <xdr:col>55</xdr:col>
      <xdr:colOff>0</xdr:colOff>
      <xdr:row>96</xdr:row>
      <xdr:rowOff>112937</xdr:rowOff>
    </xdr:to>
    <xdr:cxnSp macro="">
      <xdr:nvCxnSpPr>
        <xdr:cNvPr id="459" name="直線コネクタ 458"/>
        <xdr:cNvCxnSpPr/>
      </xdr:nvCxnSpPr>
      <xdr:spPr>
        <a:xfrm flipV="1">
          <a:off x="9639300" y="16546077"/>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64559</xdr:rowOff>
    </xdr:from>
    <xdr:to>
      <xdr:col>50</xdr:col>
      <xdr:colOff>114300</xdr:colOff>
      <xdr:row>96</xdr:row>
      <xdr:rowOff>112937</xdr:rowOff>
    </xdr:to>
    <xdr:cxnSp macro="">
      <xdr:nvCxnSpPr>
        <xdr:cNvPr id="462" name="直線コネクタ 461"/>
        <xdr:cNvCxnSpPr/>
      </xdr:nvCxnSpPr>
      <xdr:spPr>
        <a:xfrm>
          <a:off x="8750300" y="16523759"/>
          <a:ext cx="889000" cy="4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122143</xdr:rowOff>
    </xdr:from>
    <xdr:to>
      <xdr:col>45</xdr:col>
      <xdr:colOff>177800</xdr:colOff>
      <xdr:row>96</xdr:row>
      <xdr:rowOff>64559</xdr:rowOff>
    </xdr:to>
    <xdr:cxnSp macro="">
      <xdr:nvCxnSpPr>
        <xdr:cNvPr id="465" name="直線コネクタ 464"/>
        <xdr:cNvCxnSpPr/>
      </xdr:nvCxnSpPr>
      <xdr:spPr>
        <a:xfrm>
          <a:off x="7861300" y="16409893"/>
          <a:ext cx="889000" cy="11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7" name="テキスト ボックス 466"/>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22366</xdr:rowOff>
    </xdr:from>
    <xdr:to>
      <xdr:col>41</xdr:col>
      <xdr:colOff>50800</xdr:colOff>
      <xdr:row>95</xdr:row>
      <xdr:rowOff>122143</xdr:rowOff>
    </xdr:to>
    <xdr:cxnSp macro="">
      <xdr:nvCxnSpPr>
        <xdr:cNvPr id="468" name="直線コネクタ 467"/>
        <xdr:cNvCxnSpPr/>
      </xdr:nvCxnSpPr>
      <xdr:spPr>
        <a:xfrm>
          <a:off x="6972300" y="16310116"/>
          <a:ext cx="889000" cy="9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49592</xdr:rowOff>
    </xdr:from>
    <xdr:to>
      <xdr:col>41</xdr:col>
      <xdr:colOff>101600</xdr:colOff>
      <xdr:row>95</xdr:row>
      <xdr:rowOff>151192</xdr:rowOff>
    </xdr:to>
    <xdr:sp macro="" textlink="">
      <xdr:nvSpPr>
        <xdr:cNvPr id="469" name="フローチャート: 判断 468"/>
        <xdr:cNvSpPr/>
      </xdr:nvSpPr>
      <xdr:spPr>
        <a:xfrm>
          <a:off x="7810500" y="163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167719</xdr:rowOff>
    </xdr:from>
    <xdr:ext cx="534377" cy="259045"/>
    <xdr:sp macro="" textlink="">
      <xdr:nvSpPr>
        <xdr:cNvPr id="470" name="テキスト ボックス 469"/>
        <xdr:cNvSpPr txBox="1"/>
      </xdr:nvSpPr>
      <xdr:spPr>
        <a:xfrm>
          <a:off x="7594111" y="1611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36077</xdr:rowOff>
    </xdr:from>
    <xdr:to>
      <xdr:col>55</xdr:col>
      <xdr:colOff>50800</xdr:colOff>
      <xdr:row>96</xdr:row>
      <xdr:rowOff>137677</xdr:rowOff>
    </xdr:to>
    <xdr:sp macro="" textlink="">
      <xdr:nvSpPr>
        <xdr:cNvPr id="478" name="楕円 477"/>
        <xdr:cNvSpPr/>
      </xdr:nvSpPr>
      <xdr:spPr>
        <a:xfrm>
          <a:off x="10426700" y="164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14504</xdr:rowOff>
    </xdr:from>
    <xdr:ext cx="534377" cy="259045"/>
    <xdr:sp macro="" textlink="">
      <xdr:nvSpPr>
        <xdr:cNvPr id="479" name="土木費該当値テキスト"/>
        <xdr:cNvSpPr txBox="1"/>
      </xdr:nvSpPr>
      <xdr:spPr>
        <a:xfrm>
          <a:off x="10528300" y="1647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62137</xdr:rowOff>
    </xdr:from>
    <xdr:to>
      <xdr:col>50</xdr:col>
      <xdr:colOff>165100</xdr:colOff>
      <xdr:row>96</xdr:row>
      <xdr:rowOff>163737</xdr:rowOff>
    </xdr:to>
    <xdr:sp macro="" textlink="">
      <xdr:nvSpPr>
        <xdr:cNvPr id="480" name="楕円 479"/>
        <xdr:cNvSpPr/>
      </xdr:nvSpPr>
      <xdr:spPr>
        <a:xfrm>
          <a:off x="9588500" y="165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154864</xdr:rowOff>
    </xdr:from>
    <xdr:ext cx="534377" cy="259045"/>
    <xdr:sp macro="" textlink="">
      <xdr:nvSpPr>
        <xdr:cNvPr id="481" name="テキスト ボックス 480"/>
        <xdr:cNvSpPr txBox="1"/>
      </xdr:nvSpPr>
      <xdr:spPr>
        <a:xfrm>
          <a:off x="9372111" y="166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13759</xdr:rowOff>
    </xdr:from>
    <xdr:to>
      <xdr:col>46</xdr:col>
      <xdr:colOff>38100</xdr:colOff>
      <xdr:row>96</xdr:row>
      <xdr:rowOff>115359</xdr:rowOff>
    </xdr:to>
    <xdr:sp macro="" textlink="">
      <xdr:nvSpPr>
        <xdr:cNvPr id="482" name="楕円 481"/>
        <xdr:cNvSpPr/>
      </xdr:nvSpPr>
      <xdr:spPr>
        <a:xfrm>
          <a:off x="8699500" y="164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131886</xdr:rowOff>
    </xdr:from>
    <xdr:ext cx="534377" cy="259045"/>
    <xdr:sp macro="" textlink="">
      <xdr:nvSpPr>
        <xdr:cNvPr id="483" name="テキスト ボックス 482"/>
        <xdr:cNvSpPr txBox="1"/>
      </xdr:nvSpPr>
      <xdr:spPr>
        <a:xfrm>
          <a:off x="8483111" y="162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71343</xdr:rowOff>
    </xdr:from>
    <xdr:to>
      <xdr:col>41</xdr:col>
      <xdr:colOff>101600</xdr:colOff>
      <xdr:row>96</xdr:row>
      <xdr:rowOff>1493</xdr:rowOff>
    </xdr:to>
    <xdr:sp macro="" textlink="">
      <xdr:nvSpPr>
        <xdr:cNvPr id="484" name="楕円 483"/>
        <xdr:cNvSpPr/>
      </xdr:nvSpPr>
      <xdr:spPr>
        <a:xfrm>
          <a:off x="7810500" y="163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164070</xdr:rowOff>
    </xdr:from>
    <xdr:ext cx="534377" cy="259045"/>
    <xdr:sp macro="" textlink="">
      <xdr:nvSpPr>
        <xdr:cNvPr id="485" name="テキスト ボックス 484"/>
        <xdr:cNvSpPr txBox="1"/>
      </xdr:nvSpPr>
      <xdr:spPr>
        <a:xfrm>
          <a:off x="7594111" y="164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143016</xdr:rowOff>
    </xdr:from>
    <xdr:to>
      <xdr:col>36</xdr:col>
      <xdr:colOff>165100</xdr:colOff>
      <xdr:row>95</xdr:row>
      <xdr:rowOff>73166</xdr:rowOff>
    </xdr:to>
    <xdr:sp macro="" textlink="">
      <xdr:nvSpPr>
        <xdr:cNvPr id="486" name="楕円 485"/>
        <xdr:cNvSpPr/>
      </xdr:nvSpPr>
      <xdr:spPr>
        <a:xfrm>
          <a:off x="6921500" y="162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89693</xdr:rowOff>
    </xdr:from>
    <xdr:ext cx="534377" cy="259045"/>
    <xdr:sp macro="" textlink="">
      <xdr:nvSpPr>
        <xdr:cNvPr id="487" name="テキスト ボックス 486"/>
        <xdr:cNvSpPr txBox="1"/>
      </xdr:nvSpPr>
      <xdr:spPr>
        <a:xfrm>
          <a:off x="6705111" y="1603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96544</xdr:rowOff>
    </xdr:from>
    <xdr:to>
      <xdr:col>85</xdr:col>
      <xdr:colOff>127000</xdr:colOff>
      <xdr:row>37</xdr:row>
      <xdr:rowOff>131078</xdr:rowOff>
    </xdr:to>
    <xdr:cxnSp macro="">
      <xdr:nvCxnSpPr>
        <xdr:cNvPr id="518" name="直線コネクタ 517"/>
        <xdr:cNvCxnSpPr/>
      </xdr:nvCxnSpPr>
      <xdr:spPr>
        <a:xfrm>
          <a:off x="15481300" y="6440194"/>
          <a:ext cx="838200" cy="3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96544</xdr:rowOff>
    </xdr:from>
    <xdr:to>
      <xdr:col>81</xdr:col>
      <xdr:colOff>50800</xdr:colOff>
      <xdr:row>37</xdr:row>
      <xdr:rowOff>156535</xdr:rowOff>
    </xdr:to>
    <xdr:cxnSp macro="">
      <xdr:nvCxnSpPr>
        <xdr:cNvPr id="521" name="直線コネクタ 520"/>
        <xdr:cNvCxnSpPr/>
      </xdr:nvCxnSpPr>
      <xdr:spPr>
        <a:xfrm flipV="1">
          <a:off x="14592300" y="6440194"/>
          <a:ext cx="889000" cy="5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125788</xdr:rowOff>
    </xdr:from>
    <xdr:to>
      <xdr:col>76</xdr:col>
      <xdr:colOff>114300</xdr:colOff>
      <xdr:row>37</xdr:row>
      <xdr:rowOff>156535</xdr:rowOff>
    </xdr:to>
    <xdr:cxnSp macro="">
      <xdr:nvCxnSpPr>
        <xdr:cNvPr id="524" name="直線コネクタ 523"/>
        <xdr:cNvCxnSpPr/>
      </xdr:nvCxnSpPr>
      <xdr:spPr>
        <a:xfrm>
          <a:off x="13703300" y="646943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125788</xdr:rowOff>
    </xdr:from>
    <xdr:to>
      <xdr:col>71</xdr:col>
      <xdr:colOff>177800</xdr:colOff>
      <xdr:row>37</xdr:row>
      <xdr:rowOff>161662</xdr:rowOff>
    </xdr:to>
    <xdr:cxnSp macro="">
      <xdr:nvCxnSpPr>
        <xdr:cNvPr id="527" name="直線コネクタ 526"/>
        <xdr:cNvCxnSpPr/>
      </xdr:nvCxnSpPr>
      <xdr:spPr>
        <a:xfrm flipV="1">
          <a:off x="12814300" y="6469438"/>
          <a:ext cx="889000" cy="3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164077</xdr:rowOff>
    </xdr:from>
    <xdr:to>
      <xdr:col>72</xdr:col>
      <xdr:colOff>38100</xdr:colOff>
      <xdr:row>37</xdr:row>
      <xdr:rowOff>94227</xdr:rowOff>
    </xdr:to>
    <xdr:sp macro="" textlink="">
      <xdr:nvSpPr>
        <xdr:cNvPr id="528" name="フローチャート: 判断 527"/>
        <xdr:cNvSpPr/>
      </xdr:nvSpPr>
      <xdr:spPr>
        <a:xfrm>
          <a:off x="13652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110754</xdr:rowOff>
    </xdr:from>
    <xdr:ext cx="534377" cy="259045"/>
    <xdr:sp macro="" textlink="">
      <xdr:nvSpPr>
        <xdr:cNvPr id="529" name="テキスト ボックス 528"/>
        <xdr:cNvSpPr txBox="1"/>
      </xdr:nvSpPr>
      <xdr:spPr>
        <a:xfrm>
          <a:off x="13436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31" name="テキスト ボックス 530"/>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80278</xdr:rowOff>
    </xdr:from>
    <xdr:to>
      <xdr:col>85</xdr:col>
      <xdr:colOff>177800</xdr:colOff>
      <xdr:row>38</xdr:row>
      <xdr:rowOff>10429</xdr:rowOff>
    </xdr:to>
    <xdr:sp macro="" textlink="">
      <xdr:nvSpPr>
        <xdr:cNvPr id="537" name="楕円 536"/>
        <xdr:cNvSpPr/>
      </xdr:nvSpPr>
      <xdr:spPr>
        <a:xfrm>
          <a:off x="16268700" y="64239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166655</xdr:rowOff>
    </xdr:from>
    <xdr:ext cx="534377" cy="259045"/>
    <xdr:sp macro="" textlink="">
      <xdr:nvSpPr>
        <xdr:cNvPr id="538" name="消防費該当値テキスト"/>
        <xdr:cNvSpPr txBox="1"/>
      </xdr:nvSpPr>
      <xdr:spPr>
        <a:xfrm>
          <a:off x="16370300" y="63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45744</xdr:rowOff>
    </xdr:from>
    <xdr:to>
      <xdr:col>81</xdr:col>
      <xdr:colOff>101600</xdr:colOff>
      <xdr:row>37</xdr:row>
      <xdr:rowOff>147344</xdr:rowOff>
    </xdr:to>
    <xdr:sp macro="" textlink="">
      <xdr:nvSpPr>
        <xdr:cNvPr id="539" name="楕円 538"/>
        <xdr:cNvSpPr/>
      </xdr:nvSpPr>
      <xdr:spPr>
        <a:xfrm>
          <a:off x="15430500" y="63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138471</xdr:rowOff>
    </xdr:from>
    <xdr:ext cx="534377" cy="259045"/>
    <xdr:sp macro="" textlink="">
      <xdr:nvSpPr>
        <xdr:cNvPr id="540" name="テキスト ボックス 539"/>
        <xdr:cNvSpPr txBox="1"/>
      </xdr:nvSpPr>
      <xdr:spPr>
        <a:xfrm>
          <a:off x="15214111" y="64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105735</xdr:rowOff>
    </xdr:from>
    <xdr:to>
      <xdr:col>76</xdr:col>
      <xdr:colOff>165100</xdr:colOff>
      <xdr:row>38</xdr:row>
      <xdr:rowOff>35885</xdr:rowOff>
    </xdr:to>
    <xdr:sp macro="" textlink="">
      <xdr:nvSpPr>
        <xdr:cNvPr id="541" name="楕円 540"/>
        <xdr:cNvSpPr/>
      </xdr:nvSpPr>
      <xdr:spPr>
        <a:xfrm>
          <a:off x="14541500" y="64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27012</xdr:rowOff>
    </xdr:from>
    <xdr:ext cx="534377" cy="259045"/>
    <xdr:sp macro="" textlink="">
      <xdr:nvSpPr>
        <xdr:cNvPr id="542" name="テキスト ボックス 541"/>
        <xdr:cNvSpPr txBox="1"/>
      </xdr:nvSpPr>
      <xdr:spPr>
        <a:xfrm>
          <a:off x="14325111" y="65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74988</xdr:rowOff>
    </xdr:from>
    <xdr:to>
      <xdr:col>72</xdr:col>
      <xdr:colOff>38100</xdr:colOff>
      <xdr:row>38</xdr:row>
      <xdr:rowOff>5138</xdr:rowOff>
    </xdr:to>
    <xdr:sp macro="" textlink="">
      <xdr:nvSpPr>
        <xdr:cNvPr id="543" name="楕円 542"/>
        <xdr:cNvSpPr/>
      </xdr:nvSpPr>
      <xdr:spPr>
        <a:xfrm>
          <a:off x="13652500" y="64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167715</xdr:rowOff>
    </xdr:from>
    <xdr:ext cx="534377" cy="259045"/>
    <xdr:sp macro="" textlink="">
      <xdr:nvSpPr>
        <xdr:cNvPr id="544" name="テキスト ボックス 543"/>
        <xdr:cNvSpPr txBox="1"/>
      </xdr:nvSpPr>
      <xdr:spPr>
        <a:xfrm>
          <a:off x="13436111" y="65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110862</xdr:rowOff>
    </xdr:from>
    <xdr:to>
      <xdr:col>67</xdr:col>
      <xdr:colOff>101600</xdr:colOff>
      <xdr:row>38</xdr:row>
      <xdr:rowOff>41011</xdr:rowOff>
    </xdr:to>
    <xdr:sp macro="" textlink="">
      <xdr:nvSpPr>
        <xdr:cNvPr id="545" name="楕円 544"/>
        <xdr:cNvSpPr/>
      </xdr:nvSpPr>
      <xdr:spPr>
        <a:xfrm>
          <a:off x="12763500" y="64545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32139</xdr:rowOff>
    </xdr:from>
    <xdr:ext cx="534377" cy="259045"/>
    <xdr:sp macro="" textlink="">
      <xdr:nvSpPr>
        <xdr:cNvPr id="546" name="テキスト ボックス 545"/>
        <xdr:cNvSpPr txBox="1"/>
      </xdr:nvSpPr>
      <xdr:spPr>
        <a:xfrm>
          <a:off x="12547111" y="65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39784</xdr:rowOff>
    </xdr:from>
    <xdr:to>
      <xdr:col>85</xdr:col>
      <xdr:colOff>127000</xdr:colOff>
      <xdr:row>56</xdr:row>
      <xdr:rowOff>129225</xdr:rowOff>
    </xdr:to>
    <xdr:cxnSp macro="">
      <xdr:nvCxnSpPr>
        <xdr:cNvPr id="573" name="直線コネクタ 572"/>
        <xdr:cNvCxnSpPr/>
      </xdr:nvCxnSpPr>
      <xdr:spPr>
        <a:xfrm>
          <a:off x="15481300" y="9640984"/>
          <a:ext cx="838200" cy="8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39784</xdr:rowOff>
    </xdr:from>
    <xdr:to>
      <xdr:col>81</xdr:col>
      <xdr:colOff>50800</xdr:colOff>
      <xdr:row>57</xdr:row>
      <xdr:rowOff>120941</xdr:rowOff>
    </xdr:to>
    <xdr:cxnSp macro="">
      <xdr:nvCxnSpPr>
        <xdr:cNvPr id="576" name="直線コネクタ 575"/>
        <xdr:cNvCxnSpPr/>
      </xdr:nvCxnSpPr>
      <xdr:spPr>
        <a:xfrm flipV="1">
          <a:off x="14592300" y="9640984"/>
          <a:ext cx="889000" cy="25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8" name="テキスト ボックス 577"/>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120941</xdr:rowOff>
    </xdr:from>
    <xdr:to>
      <xdr:col>76</xdr:col>
      <xdr:colOff>114300</xdr:colOff>
      <xdr:row>57</xdr:row>
      <xdr:rowOff>139919</xdr:rowOff>
    </xdr:to>
    <xdr:cxnSp macro="">
      <xdr:nvCxnSpPr>
        <xdr:cNvPr id="579" name="直線コネクタ 578"/>
        <xdr:cNvCxnSpPr/>
      </xdr:nvCxnSpPr>
      <xdr:spPr>
        <a:xfrm flipV="1">
          <a:off x="13703300" y="9893591"/>
          <a:ext cx="889000" cy="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81" name="テキスト ボックス 580"/>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139033</xdr:rowOff>
    </xdr:from>
    <xdr:to>
      <xdr:col>71</xdr:col>
      <xdr:colOff>177800</xdr:colOff>
      <xdr:row>57</xdr:row>
      <xdr:rowOff>139919</xdr:rowOff>
    </xdr:to>
    <xdr:cxnSp macro="">
      <xdr:nvCxnSpPr>
        <xdr:cNvPr id="582" name="直線コネクタ 581"/>
        <xdr:cNvCxnSpPr/>
      </xdr:nvCxnSpPr>
      <xdr:spPr>
        <a:xfrm>
          <a:off x="12814300" y="9911683"/>
          <a:ext cx="8890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136394</xdr:rowOff>
    </xdr:from>
    <xdr:to>
      <xdr:col>72</xdr:col>
      <xdr:colOff>38100</xdr:colOff>
      <xdr:row>57</xdr:row>
      <xdr:rowOff>66544</xdr:rowOff>
    </xdr:to>
    <xdr:sp macro="" textlink="">
      <xdr:nvSpPr>
        <xdr:cNvPr id="583" name="フローチャート: 判断 582"/>
        <xdr:cNvSpPr/>
      </xdr:nvSpPr>
      <xdr:spPr>
        <a:xfrm>
          <a:off x="13652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83071</xdr:rowOff>
    </xdr:from>
    <xdr:ext cx="534377" cy="259045"/>
    <xdr:sp macro="" textlink="">
      <xdr:nvSpPr>
        <xdr:cNvPr id="584" name="テキスト ボックス 583"/>
        <xdr:cNvSpPr txBox="1"/>
      </xdr:nvSpPr>
      <xdr:spPr>
        <a:xfrm>
          <a:off x="13436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78425</xdr:rowOff>
    </xdr:from>
    <xdr:to>
      <xdr:col>85</xdr:col>
      <xdr:colOff>177800</xdr:colOff>
      <xdr:row>57</xdr:row>
      <xdr:rowOff>8575</xdr:rowOff>
    </xdr:to>
    <xdr:sp macro="" textlink="">
      <xdr:nvSpPr>
        <xdr:cNvPr id="592" name="楕円 591"/>
        <xdr:cNvSpPr/>
      </xdr:nvSpPr>
      <xdr:spPr>
        <a:xfrm>
          <a:off x="16268700" y="96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101302</xdr:rowOff>
    </xdr:from>
    <xdr:ext cx="534377" cy="259045"/>
    <xdr:sp macro="" textlink="">
      <xdr:nvSpPr>
        <xdr:cNvPr id="593" name="教育費該当値テキスト"/>
        <xdr:cNvSpPr txBox="1"/>
      </xdr:nvSpPr>
      <xdr:spPr>
        <a:xfrm>
          <a:off x="16370300" y="953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160434</xdr:rowOff>
    </xdr:from>
    <xdr:to>
      <xdr:col>81</xdr:col>
      <xdr:colOff>101600</xdr:colOff>
      <xdr:row>56</xdr:row>
      <xdr:rowOff>90584</xdr:rowOff>
    </xdr:to>
    <xdr:sp macro="" textlink="">
      <xdr:nvSpPr>
        <xdr:cNvPr id="594" name="楕円 593"/>
        <xdr:cNvSpPr/>
      </xdr:nvSpPr>
      <xdr:spPr>
        <a:xfrm>
          <a:off x="15430500" y="95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107111</xdr:rowOff>
    </xdr:from>
    <xdr:ext cx="534377" cy="259045"/>
    <xdr:sp macro="" textlink="">
      <xdr:nvSpPr>
        <xdr:cNvPr id="595" name="テキスト ボックス 594"/>
        <xdr:cNvSpPr txBox="1"/>
      </xdr:nvSpPr>
      <xdr:spPr>
        <a:xfrm>
          <a:off x="15214111" y="936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70141</xdr:rowOff>
    </xdr:from>
    <xdr:to>
      <xdr:col>76</xdr:col>
      <xdr:colOff>165100</xdr:colOff>
      <xdr:row>58</xdr:row>
      <xdr:rowOff>291</xdr:rowOff>
    </xdr:to>
    <xdr:sp macro="" textlink="">
      <xdr:nvSpPr>
        <xdr:cNvPr id="596" name="楕円 595"/>
        <xdr:cNvSpPr/>
      </xdr:nvSpPr>
      <xdr:spPr>
        <a:xfrm>
          <a:off x="14541500" y="984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162868</xdr:rowOff>
    </xdr:from>
    <xdr:ext cx="534377" cy="259045"/>
    <xdr:sp macro="" textlink="">
      <xdr:nvSpPr>
        <xdr:cNvPr id="597" name="テキスト ボックス 596"/>
        <xdr:cNvSpPr txBox="1"/>
      </xdr:nvSpPr>
      <xdr:spPr>
        <a:xfrm>
          <a:off x="14325111" y="99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89119</xdr:rowOff>
    </xdr:from>
    <xdr:to>
      <xdr:col>72</xdr:col>
      <xdr:colOff>38100</xdr:colOff>
      <xdr:row>58</xdr:row>
      <xdr:rowOff>19269</xdr:rowOff>
    </xdr:to>
    <xdr:sp macro="" textlink="">
      <xdr:nvSpPr>
        <xdr:cNvPr id="598" name="楕円 597"/>
        <xdr:cNvSpPr/>
      </xdr:nvSpPr>
      <xdr:spPr>
        <a:xfrm>
          <a:off x="13652500" y="9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10396</xdr:rowOff>
    </xdr:from>
    <xdr:ext cx="534377" cy="259045"/>
    <xdr:sp macro="" textlink="">
      <xdr:nvSpPr>
        <xdr:cNvPr id="599" name="テキスト ボックス 598"/>
        <xdr:cNvSpPr txBox="1"/>
      </xdr:nvSpPr>
      <xdr:spPr>
        <a:xfrm>
          <a:off x="13436111" y="99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88233</xdr:rowOff>
    </xdr:from>
    <xdr:to>
      <xdr:col>67</xdr:col>
      <xdr:colOff>101600</xdr:colOff>
      <xdr:row>58</xdr:row>
      <xdr:rowOff>18383</xdr:rowOff>
    </xdr:to>
    <xdr:sp macro="" textlink="">
      <xdr:nvSpPr>
        <xdr:cNvPr id="600" name="楕円 599"/>
        <xdr:cNvSpPr/>
      </xdr:nvSpPr>
      <xdr:spPr>
        <a:xfrm>
          <a:off x="12763500" y="98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9510</xdr:rowOff>
    </xdr:from>
    <xdr:ext cx="534377" cy="259045"/>
    <xdr:sp macro="" textlink="">
      <xdr:nvSpPr>
        <xdr:cNvPr id="601" name="テキスト ボックス 600"/>
        <xdr:cNvSpPr txBox="1"/>
      </xdr:nvSpPr>
      <xdr:spPr>
        <a:xfrm>
          <a:off x="12547111" y="99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152856</xdr:rowOff>
    </xdr:from>
    <xdr:to>
      <xdr:col>85</xdr:col>
      <xdr:colOff>127000</xdr:colOff>
      <xdr:row>78</xdr:row>
      <xdr:rowOff>1803</xdr:rowOff>
    </xdr:to>
    <xdr:cxnSp macro="">
      <xdr:nvCxnSpPr>
        <xdr:cNvPr id="626" name="直線コネクタ 625"/>
        <xdr:cNvCxnSpPr/>
      </xdr:nvCxnSpPr>
      <xdr:spPr>
        <a:xfrm flipV="1">
          <a:off x="15481300" y="13354506"/>
          <a:ext cx="838200" cy="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1803</xdr:rowOff>
    </xdr:from>
    <xdr:to>
      <xdr:col>81</xdr:col>
      <xdr:colOff>50800</xdr:colOff>
      <xdr:row>78</xdr:row>
      <xdr:rowOff>21377</xdr:rowOff>
    </xdr:to>
    <xdr:cxnSp macro="">
      <xdr:nvCxnSpPr>
        <xdr:cNvPr id="629" name="直線コネクタ 628"/>
        <xdr:cNvCxnSpPr/>
      </xdr:nvCxnSpPr>
      <xdr:spPr>
        <a:xfrm flipV="1">
          <a:off x="14592300" y="13374903"/>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21377</xdr:rowOff>
    </xdr:from>
    <xdr:to>
      <xdr:col>76</xdr:col>
      <xdr:colOff>114300</xdr:colOff>
      <xdr:row>78</xdr:row>
      <xdr:rowOff>21937</xdr:rowOff>
    </xdr:to>
    <xdr:cxnSp macro="">
      <xdr:nvCxnSpPr>
        <xdr:cNvPr id="632" name="直線コネクタ 631"/>
        <xdr:cNvCxnSpPr/>
      </xdr:nvCxnSpPr>
      <xdr:spPr>
        <a:xfrm flipV="1">
          <a:off x="13703300" y="13394477"/>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4" name="テキスト ボックス 633"/>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17463</xdr:rowOff>
    </xdr:from>
    <xdr:to>
      <xdr:col>71</xdr:col>
      <xdr:colOff>177800</xdr:colOff>
      <xdr:row>78</xdr:row>
      <xdr:rowOff>21937</xdr:rowOff>
    </xdr:to>
    <xdr:cxnSp macro="">
      <xdr:nvCxnSpPr>
        <xdr:cNvPr id="635" name="直線コネクタ 634"/>
        <xdr:cNvCxnSpPr/>
      </xdr:nvCxnSpPr>
      <xdr:spPr>
        <a:xfrm>
          <a:off x="12814300" y="13390563"/>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103090</xdr:rowOff>
    </xdr:from>
    <xdr:to>
      <xdr:col>72</xdr:col>
      <xdr:colOff>38100</xdr:colOff>
      <xdr:row>78</xdr:row>
      <xdr:rowOff>33240</xdr:rowOff>
    </xdr:to>
    <xdr:sp macro="" textlink="">
      <xdr:nvSpPr>
        <xdr:cNvPr id="636" name="フローチャート: 判断 635"/>
        <xdr:cNvSpPr/>
      </xdr:nvSpPr>
      <xdr:spPr>
        <a:xfrm>
          <a:off x="13652500" y="1330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49767</xdr:rowOff>
    </xdr:from>
    <xdr:ext cx="469744" cy="259045"/>
    <xdr:sp macro="" textlink="">
      <xdr:nvSpPr>
        <xdr:cNvPr id="637" name="テキスト ボックス 636"/>
        <xdr:cNvSpPr txBox="1"/>
      </xdr:nvSpPr>
      <xdr:spPr>
        <a:xfrm>
          <a:off x="13468428" y="1307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9" name="テキスト ボックス 638"/>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102056</xdr:rowOff>
    </xdr:from>
    <xdr:to>
      <xdr:col>85</xdr:col>
      <xdr:colOff>177800</xdr:colOff>
      <xdr:row>78</xdr:row>
      <xdr:rowOff>32206</xdr:rowOff>
    </xdr:to>
    <xdr:sp macro="" textlink="">
      <xdr:nvSpPr>
        <xdr:cNvPr id="645" name="楕円 644"/>
        <xdr:cNvSpPr/>
      </xdr:nvSpPr>
      <xdr:spPr>
        <a:xfrm>
          <a:off x="16268700" y="133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61433</xdr:rowOff>
    </xdr:from>
    <xdr:ext cx="469744" cy="259045"/>
    <xdr:sp macro="" textlink="">
      <xdr:nvSpPr>
        <xdr:cNvPr id="646" name="災害復旧費該当値テキスト"/>
        <xdr:cNvSpPr txBox="1"/>
      </xdr:nvSpPr>
      <xdr:spPr>
        <a:xfrm>
          <a:off x="16370300" y="130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122453</xdr:rowOff>
    </xdr:from>
    <xdr:to>
      <xdr:col>81</xdr:col>
      <xdr:colOff>101600</xdr:colOff>
      <xdr:row>78</xdr:row>
      <xdr:rowOff>52603</xdr:rowOff>
    </xdr:to>
    <xdr:sp macro="" textlink="">
      <xdr:nvSpPr>
        <xdr:cNvPr id="647" name="楕円 646"/>
        <xdr:cNvSpPr/>
      </xdr:nvSpPr>
      <xdr:spPr>
        <a:xfrm>
          <a:off x="15430500" y="133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69130</xdr:rowOff>
    </xdr:from>
    <xdr:ext cx="469744" cy="259045"/>
    <xdr:sp macro="" textlink="">
      <xdr:nvSpPr>
        <xdr:cNvPr id="648" name="テキスト ボックス 647"/>
        <xdr:cNvSpPr txBox="1"/>
      </xdr:nvSpPr>
      <xdr:spPr>
        <a:xfrm>
          <a:off x="15246428" y="130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142027</xdr:rowOff>
    </xdr:from>
    <xdr:to>
      <xdr:col>76</xdr:col>
      <xdr:colOff>165100</xdr:colOff>
      <xdr:row>78</xdr:row>
      <xdr:rowOff>72177</xdr:rowOff>
    </xdr:to>
    <xdr:sp macro="" textlink="">
      <xdr:nvSpPr>
        <xdr:cNvPr id="649" name="楕円 648"/>
        <xdr:cNvSpPr/>
      </xdr:nvSpPr>
      <xdr:spPr>
        <a:xfrm>
          <a:off x="14541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63304</xdr:rowOff>
    </xdr:from>
    <xdr:ext cx="378565" cy="259045"/>
    <xdr:sp macro="" textlink="">
      <xdr:nvSpPr>
        <xdr:cNvPr id="650" name="テキスト ボックス 649"/>
        <xdr:cNvSpPr txBox="1"/>
      </xdr:nvSpPr>
      <xdr:spPr>
        <a:xfrm>
          <a:off x="14403017" y="1343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142587</xdr:rowOff>
    </xdr:from>
    <xdr:to>
      <xdr:col>72</xdr:col>
      <xdr:colOff>38100</xdr:colOff>
      <xdr:row>78</xdr:row>
      <xdr:rowOff>72737</xdr:rowOff>
    </xdr:to>
    <xdr:sp macro="" textlink="">
      <xdr:nvSpPr>
        <xdr:cNvPr id="651" name="楕円 650"/>
        <xdr:cNvSpPr/>
      </xdr:nvSpPr>
      <xdr:spPr>
        <a:xfrm>
          <a:off x="13652500" y="133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63864</xdr:rowOff>
    </xdr:from>
    <xdr:ext cx="378565" cy="259045"/>
    <xdr:sp macro="" textlink="">
      <xdr:nvSpPr>
        <xdr:cNvPr id="652" name="テキスト ボックス 651"/>
        <xdr:cNvSpPr txBox="1"/>
      </xdr:nvSpPr>
      <xdr:spPr>
        <a:xfrm>
          <a:off x="13514017" y="13436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138113</xdr:rowOff>
    </xdr:from>
    <xdr:to>
      <xdr:col>67</xdr:col>
      <xdr:colOff>101600</xdr:colOff>
      <xdr:row>78</xdr:row>
      <xdr:rowOff>68263</xdr:rowOff>
    </xdr:to>
    <xdr:sp macro="" textlink="">
      <xdr:nvSpPr>
        <xdr:cNvPr id="653" name="楕円 652"/>
        <xdr:cNvSpPr/>
      </xdr:nvSpPr>
      <xdr:spPr>
        <a:xfrm>
          <a:off x="12763500" y="1333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59390</xdr:rowOff>
    </xdr:from>
    <xdr:ext cx="469744" cy="259045"/>
    <xdr:sp macro="" textlink="">
      <xdr:nvSpPr>
        <xdr:cNvPr id="654" name="テキスト ボックス 653"/>
        <xdr:cNvSpPr txBox="1"/>
      </xdr:nvSpPr>
      <xdr:spPr>
        <a:xfrm>
          <a:off x="12579428" y="1343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81941</xdr:rowOff>
    </xdr:from>
    <xdr:to>
      <xdr:col>85</xdr:col>
      <xdr:colOff>127000</xdr:colOff>
      <xdr:row>96</xdr:row>
      <xdr:rowOff>82299</xdr:rowOff>
    </xdr:to>
    <xdr:cxnSp macro="">
      <xdr:nvCxnSpPr>
        <xdr:cNvPr id="683" name="直線コネクタ 682"/>
        <xdr:cNvCxnSpPr/>
      </xdr:nvCxnSpPr>
      <xdr:spPr>
        <a:xfrm>
          <a:off x="15481300" y="16541141"/>
          <a:ext cx="8382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81941</xdr:rowOff>
    </xdr:from>
    <xdr:to>
      <xdr:col>81</xdr:col>
      <xdr:colOff>50800</xdr:colOff>
      <xdr:row>96</xdr:row>
      <xdr:rowOff>89568</xdr:rowOff>
    </xdr:to>
    <xdr:cxnSp macro="">
      <xdr:nvCxnSpPr>
        <xdr:cNvPr id="686" name="直線コネクタ 685"/>
        <xdr:cNvCxnSpPr/>
      </xdr:nvCxnSpPr>
      <xdr:spPr>
        <a:xfrm flipV="1">
          <a:off x="14592300" y="16541141"/>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89568</xdr:rowOff>
    </xdr:from>
    <xdr:to>
      <xdr:col>76</xdr:col>
      <xdr:colOff>114300</xdr:colOff>
      <xdr:row>96</xdr:row>
      <xdr:rowOff>108328</xdr:rowOff>
    </xdr:to>
    <xdr:cxnSp macro="">
      <xdr:nvCxnSpPr>
        <xdr:cNvPr id="689" name="直線コネクタ 688"/>
        <xdr:cNvCxnSpPr/>
      </xdr:nvCxnSpPr>
      <xdr:spPr>
        <a:xfrm flipV="1">
          <a:off x="13703300" y="16548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97744</xdr:rowOff>
    </xdr:from>
    <xdr:to>
      <xdr:col>71</xdr:col>
      <xdr:colOff>177800</xdr:colOff>
      <xdr:row>96</xdr:row>
      <xdr:rowOff>108328</xdr:rowOff>
    </xdr:to>
    <xdr:cxnSp macro="">
      <xdr:nvCxnSpPr>
        <xdr:cNvPr id="692" name="直線コネクタ 691"/>
        <xdr:cNvCxnSpPr/>
      </xdr:nvCxnSpPr>
      <xdr:spPr>
        <a:xfrm>
          <a:off x="12814300" y="16556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3" name="フローチャート: 判断 692"/>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94" name="テキスト ボックス 693"/>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6" name="テキスト ボックス 695"/>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31499</xdr:rowOff>
    </xdr:from>
    <xdr:to>
      <xdr:col>85</xdr:col>
      <xdr:colOff>177800</xdr:colOff>
      <xdr:row>96</xdr:row>
      <xdr:rowOff>133099</xdr:rowOff>
    </xdr:to>
    <xdr:sp macro="" textlink="">
      <xdr:nvSpPr>
        <xdr:cNvPr id="702" name="楕円 701"/>
        <xdr:cNvSpPr/>
      </xdr:nvSpPr>
      <xdr:spPr>
        <a:xfrm>
          <a:off x="16268700" y="164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54376</xdr:rowOff>
    </xdr:from>
    <xdr:ext cx="534377" cy="259045"/>
    <xdr:sp macro="" textlink="">
      <xdr:nvSpPr>
        <xdr:cNvPr id="703" name="公債費該当値テキスト"/>
        <xdr:cNvSpPr txBox="1"/>
      </xdr:nvSpPr>
      <xdr:spPr>
        <a:xfrm>
          <a:off x="16370300" y="163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31141</xdr:rowOff>
    </xdr:from>
    <xdr:to>
      <xdr:col>81</xdr:col>
      <xdr:colOff>101600</xdr:colOff>
      <xdr:row>96</xdr:row>
      <xdr:rowOff>132741</xdr:rowOff>
    </xdr:to>
    <xdr:sp macro="" textlink="">
      <xdr:nvSpPr>
        <xdr:cNvPr id="704" name="楕円 703"/>
        <xdr:cNvSpPr/>
      </xdr:nvSpPr>
      <xdr:spPr>
        <a:xfrm>
          <a:off x="154305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149268</xdr:rowOff>
    </xdr:from>
    <xdr:ext cx="534377" cy="259045"/>
    <xdr:sp macro="" textlink="">
      <xdr:nvSpPr>
        <xdr:cNvPr id="705" name="テキスト ボックス 704"/>
        <xdr:cNvSpPr txBox="1"/>
      </xdr:nvSpPr>
      <xdr:spPr>
        <a:xfrm>
          <a:off x="15214111" y="1626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38768</xdr:rowOff>
    </xdr:from>
    <xdr:to>
      <xdr:col>76</xdr:col>
      <xdr:colOff>165100</xdr:colOff>
      <xdr:row>96</xdr:row>
      <xdr:rowOff>140368</xdr:rowOff>
    </xdr:to>
    <xdr:sp macro="" textlink="">
      <xdr:nvSpPr>
        <xdr:cNvPr id="706" name="楕円 705"/>
        <xdr:cNvSpPr/>
      </xdr:nvSpPr>
      <xdr:spPr>
        <a:xfrm>
          <a:off x="145415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156895</xdr:rowOff>
    </xdr:from>
    <xdr:ext cx="534377" cy="259045"/>
    <xdr:sp macro="" textlink="">
      <xdr:nvSpPr>
        <xdr:cNvPr id="707" name="テキスト ボックス 706"/>
        <xdr:cNvSpPr txBox="1"/>
      </xdr:nvSpPr>
      <xdr:spPr>
        <a:xfrm>
          <a:off x="14325111" y="162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57528</xdr:rowOff>
    </xdr:from>
    <xdr:to>
      <xdr:col>72</xdr:col>
      <xdr:colOff>38100</xdr:colOff>
      <xdr:row>96</xdr:row>
      <xdr:rowOff>159128</xdr:rowOff>
    </xdr:to>
    <xdr:sp macro="" textlink="">
      <xdr:nvSpPr>
        <xdr:cNvPr id="708" name="楕円 707"/>
        <xdr:cNvSpPr/>
      </xdr:nvSpPr>
      <xdr:spPr>
        <a:xfrm>
          <a:off x="13652500" y="16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4205</xdr:rowOff>
    </xdr:from>
    <xdr:ext cx="534377" cy="259045"/>
    <xdr:sp macro="" textlink="">
      <xdr:nvSpPr>
        <xdr:cNvPr id="709" name="テキスト ボックス 708"/>
        <xdr:cNvSpPr txBox="1"/>
      </xdr:nvSpPr>
      <xdr:spPr>
        <a:xfrm>
          <a:off x="13436111" y="16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46944</xdr:rowOff>
    </xdr:from>
    <xdr:to>
      <xdr:col>67</xdr:col>
      <xdr:colOff>101600</xdr:colOff>
      <xdr:row>96</xdr:row>
      <xdr:rowOff>148544</xdr:rowOff>
    </xdr:to>
    <xdr:sp macro="" textlink="">
      <xdr:nvSpPr>
        <xdr:cNvPr id="710" name="楕円 709"/>
        <xdr:cNvSpPr/>
      </xdr:nvSpPr>
      <xdr:spPr>
        <a:xfrm>
          <a:off x="12763500" y="1650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139671</xdr:rowOff>
    </xdr:from>
    <xdr:ext cx="534377" cy="259045"/>
    <xdr:sp macro="" textlink="">
      <xdr:nvSpPr>
        <xdr:cNvPr id="711" name="テキスト ボックス 710"/>
        <xdr:cNvSpPr txBox="1"/>
      </xdr:nvSpPr>
      <xdr:spPr>
        <a:xfrm>
          <a:off x="12547111" y="165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87757</xdr:rowOff>
    </xdr:from>
    <xdr:to>
      <xdr:col>102</xdr:col>
      <xdr:colOff>165100</xdr:colOff>
      <xdr:row>38</xdr:row>
      <xdr:rowOff>17907</xdr:rowOff>
    </xdr:to>
    <xdr:sp macro="" textlink="">
      <xdr:nvSpPr>
        <xdr:cNvPr id="746" name="フローチャート: 判断 745"/>
        <xdr:cNvSpPr/>
      </xdr:nvSpPr>
      <xdr:spPr>
        <a:xfrm>
          <a:off x="194945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34434</xdr:rowOff>
    </xdr:from>
    <xdr:ext cx="378565" cy="259045"/>
    <xdr:sp macro="" textlink="">
      <xdr:nvSpPr>
        <xdr:cNvPr id="747" name="テキスト ボックス 746"/>
        <xdr:cNvSpPr txBox="1"/>
      </xdr:nvSpPr>
      <xdr:spPr>
        <a:xfrm>
          <a:off x="19356017" y="6206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類似団体平均を上回っている民生費は、住民一人当たり</a:t>
          </a:r>
          <a:r>
            <a:rPr kumimoji="1" lang="en-US" altLang="ja-JP" sz="1300">
              <a:latin typeface="ＭＳ Ｐゴシック" panose="020B0600070205080204" pitchFamily="50" charset="-128"/>
              <a:ea typeface="ＭＳ Ｐゴシック" panose="020B0600070205080204" pitchFamily="50" charset="-128"/>
            </a:rPr>
            <a:t>170,891</a:t>
          </a:r>
          <a:r>
            <a:rPr kumimoji="1" lang="ja-JP" altLang="en-US" sz="1300">
              <a:latin typeface="ＭＳ Ｐゴシック" panose="020B0600070205080204" pitchFamily="50" charset="-128"/>
              <a:ea typeface="ＭＳ Ｐゴシック" panose="020B0600070205080204" pitchFamily="50" charset="-128"/>
            </a:rPr>
            <a:t>円となっており、前年度に比べて</a:t>
          </a:r>
          <a:r>
            <a:rPr kumimoji="1" lang="en-US" altLang="ja-JP" sz="1300">
              <a:latin typeface="ＭＳ Ｐゴシック" panose="020B0600070205080204" pitchFamily="50" charset="-128"/>
              <a:ea typeface="ＭＳ Ｐゴシック" panose="020B0600070205080204" pitchFamily="50" charset="-128"/>
            </a:rPr>
            <a:t>15,669</a:t>
          </a:r>
          <a:r>
            <a:rPr kumimoji="1" lang="ja-JP" altLang="en-US" sz="1300">
              <a:latin typeface="ＭＳ Ｐゴシック" panose="020B0600070205080204" pitchFamily="50" charset="-128"/>
              <a:ea typeface="ＭＳ Ｐゴシック" panose="020B0600070205080204" pitchFamily="50" charset="-128"/>
            </a:rPr>
            <a:t>円減少した。主な要因は、普通建設事業である「岩美ふれ愛センター」の整備が完了したことによるものである。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教育費については、継続費である中央公民館整備工事の年割額の減少により、対前年度比</a:t>
          </a:r>
          <a:r>
            <a:rPr kumimoji="1" lang="en-US" altLang="ja-JP" sz="1300">
              <a:latin typeface="ＭＳ Ｐゴシック" panose="020B0600070205080204" pitchFamily="50" charset="-128"/>
              <a:ea typeface="ＭＳ Ｐゴシック" panose="020B0600070205080204" pitchFamily="50" charset="-128"/>
            </a:rPr>
            <a:t>19,563</a:t>
          </a:r>
          <a:r>
            <a:rPr kumimoji="1" lang="ja-JP" altLang="en-US" sz="1300">
              <a:latin typeface="ＭＳ Ｐゴシック" panose="020B0600070205080204" pitchFamily="50" charset="-128"/>
              <a:ea typeface="ＭＳ Ｐゴシック" panose="020B0600070205080204" pitchFamily="50" charset="-128"/>
            </a:rPr>
            <a:t>円減となっているが、整備完了の令和元年度までは高い水準が続く見込みである。</a:t>
          </a:r>
        </a:p>
        <a:p>
          <a:r>
            <a:rPr kumimoji="1" lang="ja-JP" altLang="en-US" sz="1300">
              <a:latin typeface="ＭＳ Ｐゴシック" panose="020B0600070205080204" pitchFamily="50" charset="-128"/>
              <a:ea typeface="ＭＳ Ｐゴシック" panose="020B0600070205080204" pitchFamily="50" charset="-128"/>
            </a:rPr>
            <a:t>　土木費については、前年度比</a:t>
          </a:r>
          <a:r>
            <a:rPr kumimoji="1" lang="en-US" altLang="ja-JP" sz="1300">
              <a:latin typeface="ＭＳ Ｐゴシック" panose="020B0600070205080204" pitchFamily="50" charset="-128"/>
              <a:ea typeface="ＭＳ Ｐゴシック" panose="020B0600070205080204" pitchFamily="50" charset="-128"/>
            </a:rPr>
            <a:t>4,560</a:t>
          </a:r>
          <a:r>
            <a:rPr kumimoji="1" lang="ja-JP" altLang="en-US" sz="1300">
              <a:latin typeface="ＭＳ Ｐゴシック" panose="020B0600070205080204" pitchFamily="50" charset="-128"/>
              <a:ea typeface="ＭＳ Ｐゴシック" panose="020B0600070205080204" pitchFamily="50" charset="-128"/>
            </a:rPr>
            <a:t>円の増となった。要因としては、町道新設改良事業費の増である。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普通建設事業費の影響が大きいものとなっているが、今後においても、施設の老朽化への対応が課題となっているため、公共施設等総合管理計画に基づく適切な維持管理、適正配置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年度予算編成時における財源不足を補てんするため</a:t>
          </a:r>
          <a:r>
            <a:rPr kumimoji="1" lang="en-US" altLang="ja-JP" sz="1400">
              <a:latin typeface="ＭＳ ゴシック" pitchFamily="49" charset="-128"/>
              <a:ea typeface="ＭＳ ゴシック" pitchFamily="49" charset="-128"/>
            </a:rPr>
            <a:t>150,000</a:t>
          </a:r>
          <a:r>
            <a:rPr kumimoji="1" lang="ja-JP" altLang="en-US" sz="1400">
              <a:latin typeface="ＭＳ ゴシック" pitchFamily="49" charset="-128"/>
              <a:ea typeface="ＭＳ ゴシック" pitchFamily="49" charset="-128"/>
            </a:rPr>
            <a:t>千円取り崩したことが、前年度歳計剰余金に加え、交付税の決定等に伴う積み戻しを行ったため、前年度比</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ポイント増となっている。</a:t>
          </a:r>
        </a:p>
        <a:p>
          <a:r>
            <a:rPr kumimoji="1" lang="ja-JP" altLang="en-US" sz="1400">
              <a:latin typeface="ＭＳ ゴシック" pitchFamily="49" charset="-128"/>
              <a:ea typeface="ＭＳ ゴシック" pitchFamily="49" charset="-128"/>
            </a:rPr>
            <a:t>　実質単年度収支のマイナスについては、後年度の公共施設整備や下水道事業への繰出しに備えるため、決算見込みを考慮する中で、基金積立を行ったためである。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p>
        <a:p>
          <a:r>
            <a:rPr kumimoji="1" lang="ja-JP" altLang="en-US" sz="1400">
              <a:latin typeface="ＭＳ ゴシック" pitchFamily="49" charset="-128"/>
              <a:ea typeface="ＭＳ ゴシック" pitchFamily="49" charset="-128"/>
            </a:rPr>
            <a:t>　資金剰余額の標準財政規模費が最も大きい病院事業の平成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年度決算については、外来、入院とも患者数の減等により収益的収支において赤字決算となった。</a:t>
          </a:r>
        </a:p>
        <a:p>
          <a:r>
            <a:rPr kumimoji="1" lang="ja-JP" altLang="en-US" sz="1400">
              <a:latin typeface="ＭＳ ゴシック" pitchFamily="49" charset="-128"/>
              <a:ea typeface="ＭＳ ゴシック" pitchFamily="49" charset="-128"/>
            </a:rPr>
            <a:t>　水道事業会計については、企業等の大口需要者の使用水量が減少したことなどにより、収益的収支は赤字となった。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引き続き、各会計の経営改善に取り組むとともに、一般会計の財政負担の軽減に努める必要がある。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これは、繰出しの対象となる公営企業債の元利償還金が増加したためであり、特に、病院事業において、平成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年度医療機器整備に係る企業債の元金償還が始まったことの影響が大きい。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一般会計債については、過疎対策事業債等の交付税措置率の高いものに置き換わってきているが、引き続き、公債費負担の適正化に努める。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百万円の減となっており、減少傾向が続いている。</a:t>
          </a:r>
        </a:p>
        <a:p>
          <a:r>
            <a:rPr kumimoji="1" lang="ja-JP" altLang="en-US" sz="1400">
              <a:latin typeface="ＭＳ ゴシック" pitchFamily="49" charset="-128"/>
              <a:ea typeface="ＭＳ ゴシック" pitchFamily="49" charset="-128"/>
            </a:rPr>
            <a:t>　これは、地方債残高は増加しているものの、公営企業債等繰入見込額（公営企業に対して繰り入れる見込みの額）が減少しており、さらには、基準財政需要額算入見込額（将来、交付税に算入される見込みの額）が増加している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しかし、規模の大きい普通建設事業が続くため、分子から控除される充当可能基金残高が減少している。公債費の適正管理と同時に、基金残高の維持・確保により、持続可能な財政運営に努める必要がある。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当初予算編成時において、社会保障関連の給付費の増大や独自施策の実施、老朽化等による施設の補修・改良により一般財源が１億円以上不足しており、その補填財源として「財政調整基金」を取り崩している。また、建設改良事業費については、交付税措置率の低い地方債や非適債事業費の一部に「公共施設建設基金」を充当して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予算編成時の補てん財源について、地方交付税の決定や事業費の精算見込みに伴い、「財政調整基金」へ積み戻している。近年、当該基金が減少を続けていたためである。併せて、「公共施設建設基金」や「福祉・環境整備基金」にも一部積み戻しているものの、特定目的基金の総額として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また、災害対応、公債費負担の適正化等を鑑みると、「財政調整基金」の残高も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交通安全対策基金：交通安全対策の普及促進に要する経費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公共施設建設基金：中央公民館整備事業費に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その他、ケーブルテレビ機器更新事業などの投資的経費に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福祉・環境整備基金：集落排水処理事業及び公共下水道事業に係る企業債償還費に対する繰出金に１億円を充当した。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近い将来、各小学校や社会体育施設等の老朽化対応が見込まれるため、その整備財源として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集落排水処理事業及び公共下水道事業に対する繰出金の財源として、将来負担見込額の２割程度を目安に残高を維持する予定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年度決算に伴う歳計剰余金積立てとして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百万円、条例に規定する毎年の積立額と預金利息、交付税の決定等に伴う積戻しとして合わせて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百万円をそれぞれ積み立てたため、残高としては、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億円程度の残高を目標に積み立てる。なお、標準財政規模比では、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定期預金による運用益のみを積み立てている。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当面、取り崩す予定はないが、公債費負担の平準化、繰上償還等に対応するため、残高を確保している。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おいて、原則として施設の新設はしないという方針を掲げており、老朽化した施設の廃止、集約化、複合化などを進め、人口減少等を見据えて施設の総量を制限することと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年度における有形固定資産減価償却費率は</a:t>
          </a:r>
          <a:r>
            <a:rPr kumimoji="1" lang="en-US" altLang="ja-JP" sz="1100">
              <a:latin typeface="ＭＳ Ｐゴシック" panose="020B0600070205080204" pitchFamily="50" charset="-128"/>
              <a:ea typeface="ＭＳ Ｐゴシック" panose="020B0600070205080204" pitchFamily="50" charset="-128"/>
            </a:rPr>
            <a:t>62.6</a:t>
          </a:r>
          <a:r>
            <a:rPr kumimoji="1" lang="ja-JP" altLang="en-US" sz="1100">
              <a:latin typeface="ＭＳ Ｐゴシック" panose="020B0600070205080204" pitchFamily="50" charset="-128"/>
              <a:ea typeface="ＭＳ Ｐゴシック" panose="020B0600070205080204" pitchFamily="50" charset="-128"/>
            </a:rPr>
            <a:t>％となっており、当該年度中に大きな更新等はなかったため、前年度から</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46355</xdr:rowOff>
    </xdr:from>
    <xdr:to>
      <xdr:col>11</xdr:col>
      <xdr:colOff>187325</xdr:colOff>
      <xdr:row>31</xdr:row>
      <xdr:rowOff>147955</xdr:rowOff>
    </xdr:to>
    <xdr:sp macro="" textlink="">
      <xdr:nvSpPr>
        <xdr:cNvPr id="73" name="フローチャート: 判断 72"/>
        <xdr:cNvSpPr/>
      </xdr:nvSpPr>
      <xdr:spPr>
        <a:xfrm>
          <a:off x="2476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9" name="楕円 78"/>
        <xdr:cNvSpPr/>
      </xdr:nvSpPr>
      <xdr:spPr>
        <a:xfrm>
          <a:off x="47117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167445</xdr:rowOff>
    </xdr:from>
    <xdr:ext cx="405111" cy="259045"/>
    <xdr:sp macro="" textlink="">
      <xdr:nvSpPr>
        <xdr:cNvPr id="80" name="有形固定資産減価償却率該当値テキスト"/>
        <xdr:cNvSpPr txBox="1"/>
      </xdr:nvSpPr>
      <xdr:spPr>
        <a:xfrm>
          <a:off x="4813300" y="573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1" name="楕円 80"/>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92287</xdr:rowOff>
    </xdr:to>
    <xdr:cxnSp macro="">
      <xdr:nvCxnSpPr>
        <xdr:cNvPr id="82" name="直線コネクタ 81"/>
        <xdr:cNvCxnSpPr/>
      </xdr:nvCxnSpPr>
      <xdr:spPr>
        <a:xfrm flipV="1">
          <a:off x="4051300" y="5938943"/>
          <a:ext cx="711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3" name="楕円 82"/>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149860</xdr:rowOff>
    </xdr:to>
    <xdr:cxnSp macro="">
      <xdr:nvCxnSpPr>
        <xdr:cNvPr id="84" name="直線コネクタ 83"/>
        <xdr:cNvCxnSpPr/>
      </xdr:nvCxnSpPr>
      <xdr:spPr>
        <a:xfrm flipV="1">
          <a:off x="3289300" y="600731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5" name="n_1aveValue有形固定資産減価償却率"/>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6" name="n_2aveValue有形固定資産減価償却率"/>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164482</xdr:rowOff>
    </xdr:from>
    <xdr:ext cx="405111" cy="259045"/>
    <xdr:sp macro="" textlink="">
      <xdr:nvSpPr>
        <xdr:cNvPr id="87" name="n_3aveValue有形固定資産減価償却率"/>
        <xdr:cNvSpPr txBox="1"/>
      </xdr:nvSpPr>
      <xdr:spPr>
        <a:xfrm>
          <a:off x="2324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88" name="n_1mainValue有形固定資産減価償却率"/>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45737</xdr:rowOff>
    </xdr:from>
    <xdr:ext cx="405111" cy="259045"/>
    <xdr:sp macro="" textlink="">
      <xdr:nvSpPr>
        <xdr:cNvPr id="89" name="n_2mainValue有形固定資産減価償却率"/>
        <xdr:cNvSpPr txBox="1"/>
      </xdr:nvSpPr>
      <xdr:spPr>
        <a:xfrm>
          <a:off x="3086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37.7</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a:t>
          </a:r>
          <a:r>
            <a:rPr kumimoji="1" lang="en-US" altLang="ja-JP" sz="1100">
              <a:latin typeface="ＭＳ Ｐゴシック" panose="020B0600070205080204" pitchFamily="50" charset="-128"/>
              <a:ea typeface="ＭＳ Ｐゴシック" panose="020B0600070205080204" pitchFamily="50" charset="-128"/>
            </a:rPr>
            <a:t>144.5</a:t>
          </a:r>
          <a:r>
            <a:rPr kumimoji="1" lang="ja-JP" altLang="en-US" sz="1100">
              <a:latin typeface="ＭＳ Ｐゴシック" panose="020B0600070205080204" pitchFamily="50" charset="-128"/>
              <a:ea typeface="ＭＳ Ｐゴシック" panose="020B0600070205080204" pitchFamily="50" charset="-128"/>
            </a:rPr>
            <a:t>ポイント大きくなっている。</a:t>
          </a:r>
        </a:p>
        <a:p>
          <a:r>
            <a:rPr kumimoji="1" lang="ja-JP" altLang="en-US" sz="1100">
              <a:latin typeface="ＭＳ Ｐゴシック" panose="020B0600070205080204" pitchFamily="50" charset="-128"/>
              <a:ea typeface="ＭＳ Ｐゴシック" panose="020B0600070205080204" pitchFamily="50" charset="-128"/>
            </a:rPr>
            <a:t>　主な要因としては、中央公民館・図書館の更新整備（平成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年度から令和元年度）に伴い、基金残高が減少し地方債残高が増加していることが挙げられる。</a:t>
          </a:r>
        </a:p>
        <a:p>
          <a:r>
            <a:rPr kumimoji="1" lang="ja-JP" altLang="en-US" sz="1100">
              <a:latin typeface="ＭＳ Ｐゴシック" panose="020B0600070205080204" pitchFamily="50" charset="-128"/>
              <a:ea typeface="ＭＳ Ｐゴシック" panose="020B0600070205080204" pitchFamily="50" charset="-128"/>
            </a:rPr>
            <a:t>　また、下水道事業及び病院事業の施設が比較的新しいことから、他団体と比較して企業債残高に対する繰出見込額が高くなっていると考えられる。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60918</xdr:rowOff>
    </xdr:from>
    <xdr:to>
      <xdr:col>76</xdr:col>
      <xdr:colOff>73025</xdr:colOff>
      <xdr:row>30</xdr:row>
      <xdr:rowOff>162518</xdr:rowOff>
    </xdr:to>
    <xdr:sp macro="" textlink="">
      <xdr:nvSpPr>
        <xdr:cNvPr id="131" name="楕円 130"/>
        <xdr:cNvSpPr/>
      </xdr:nvSpPr>
      <xdr:spPr>
        <a:xfrm>
          <a:off x="14744700" y="5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83795</xdr:rowOff>
    </xdr:from>
    <xdr:ext cx="469744" cy="259045"/>
    <xdr:sp macro="" textlink="">
      <xdr:nvSpPr>
        <xdr:cNvPr id="132" name="債務償還比率該当値テキスト"/>
        <xdr:cNvSpPr txBox="1"/>
      </xdr:nvSpPr>
      <xdr:spPr>
        <a:xfrm>
          <a:off x="14846300" y="5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15699</xdr:rowOff>
    </xdr:from>
    <xdr:to>
      <xdr:col>72</xdr:col>
      <xdr:colOff>123825</xdr:colOff>
      <xdr:row>30</xdr:row>
      <xdr:rowOff>117299</xdr:rowOff>
    </xdr:to>
    <xdr:sp macro="" textlink="">
      <xdr:nvSpPr>
        <xdr:cNvPr id="133" name="楕円 132"/>
        <xdr:cNvSpPr/>
      </xdr:nvSpPr>
      <xdr:spPr>
        <a:xfrm>
          <a:off x="14033500" y="593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66499</xdr:rowOff>
    </xdr:from>
    <xdr:to>
      <xdr:col>76</xdr:col>
      <xdr:colOff>22225</xdr:colOff>
      <xdr:row>30</xdr:row>
      <xdr:rowOff>111718</xdr:rowOff>
    </xdr:to>
    <xdr:cxnSp macro="">
      <xdr:nvCxnSpPr>
        <xdr:cNvPr id="134" name="直線コネクタ 133"/>
        <xdr:cNvCxnSpPr/>
      </xdr:nvCxnSpPr>
      <xdr:spPr>
        <a:xfrm>
          <a:off x="14084300" y="5981524"/>
          <a:ext cx="7112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133826</xdr:rowOff>
    </xdr:from>
    <xdr:ext cx="469744" cy="259045"/>
    <xdr:sp macro="" textlink="">
      <xdr:nvSpPr>
        <xdr:cNvPr id="136" name="n_1mainValue債務償還比率"/>
        <xdr:cNvSpPr txBox="1"/>
      </xdr:nvSpPr>
      <xdr:spPr>
        <a:xfrm>
          <a:off x="13836727" y="57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1" name="楕円 70"/>
        <xdr:cNvSpPr/>
      </xdr:nvSpPr>
      <xdr:spPr>
        <a:xfrm>
          <a:off x="4584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2" name="【道路】&#10;有形固定資産減価償却率該当値テキスト"/>
        <xdr:cNvSpPr txBox="1"/>
      </xdr:nvSpPr>
      <xdr:spPr>
        <a:xfrm>
          <a:off x="4673600"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59055</xdr:rowOff>
    </xdr:from>
    <xdr:to>
      <xdr:col>24</xdr:col>
      <xdr:colOff>63500</xdr:colOff>
      <xdr:row>37</xdr:row>
      <xdr:rowOff>87630</xdr:rowOff>
    </xdr:to>
    <xdr:cxnSp macro="">
      <xdr:nvCxnSpPr>
        <xdr:cNvPr id="74" name="直線コネクタ 73"/>
        <xdr:cNvCxnSpPr/>
      </xdr:nvCxnSpPr>
      <xdr:spPr>
        <a:xfrm flipV="1">
          <a:off x="3797300" y="64027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67310</xdr:rowOff>
    </xdr:from>
    <xdr:to>
      <xdr:col>15</xdr:col>
      <xdr:colOff>101600</xdr:colOff>
      <xdr:row>37</xdr:row>
      <xdr:rowOff>168910</xdr:rowOff>
    </xdr:to>
    <xdr:sp macro="" textlink="">
      <xdr:nvSpPr>
        <xdr:cNvPr id="75" name="楕円 74"/>
        <xdr:cNvSpPr/>
      </xdr:nvSpPr>
      <xdr:spPr>
        <a:xfrm>
          <a:off x="2857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118110</xdr:rowOff>
    </xdr:to>
    <xdr:cxnSp macro="">
      <xdr:nvCxnSpPr>
        <xdr:cNvPr id="76" name="直線コネクタ 75"/>
        <xdr:cNvCxnSpPr/>
      </xdr:nvCxnSpPr>
      <xdr:spPr>
        <a:xfrm flipV="1">
          <a:off x="2908300" y="6431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7" name="n_1aveValue【道路】&#10;有形固定資産減価償却率"/>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8" name="n_2aveValue【道路】&#10;有形固定資産減価償却率"/>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0" name="n_1main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13987</xdr:rowOff>
    </xdr:from>
    <xdr:ext cx="405111" cy="259045"/>
    <xdr:sp macro="" textlink="">
      <xdr:nvSpPr>
        <xdr:cNvPr id="81" name="n_2mainValue【道路】&#10;有形固定資産減価償却率"/>
        <xdr:cNvSpPr txBox="1"/>
      </xdr:nvSpPr>
      <xdr:spPr>
        <a:xfrm>
          <a:off x="2705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13764</xdr:rowOff>
    </xdr:from>
    <xdr:to>
      <xdr:col>41</xdr:col>
      <xdr:colOff>101600</xdr:colOff>
      <xdr:row>38</xdr:row>
      <xdr:rowOff>115364</xdr:rowOff>
    </xdr:to>
    <xdr:sp macro="" textlink="">
      <xdr:nvSpPr>
        <xdr:cNvPr id="112" name="フローチャート: 判断 111"/>
        <xdr:cNvSpPr/>
      </xdr:nvSpPr>
      <xdr:spPr>
        <a:xfrm>
          <a:off x="7810500" y="652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45357</xdr:rowOff>
    </xdr:from>
    <xdr:to>
      <xdr:col>55</xdr:col>
      <xdr:colOff>50800</xdr:colOff>
      <xdr:row>38</xdr:row>
      <xdr:rowOff>146957</xdr:rowOff>
    </xdr:to>
    <xdr:sp macro="" textlink="">
      <xdr:nvSpPr>
        <xdr:cNvPr id="118" name="楕円 117"/>
        <xdr:cNvSpPr/>
      </xdr:nvSpPr>
      <xdr:spPr>
        <a:xfrm>
          <a:off x="10426700" y="65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68234</xdr:rowOff>
    </xdr:from>
    <xdr:ext cx="534377" cy="259045"/>
    <xdr:sp macro="" textlink="">
      <xdr:nvSpPr>
        <xdr:cNvPr id="119" name="【道路】&#10;一人当たり延長該当値テキスト"/>
        <xdr:cNvSpPr txBox="1"/>
      </xdr:nvSpPr>
      <xdr:spPr>
        <a:xfrm>
          <a:off x="10515600" y="64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52832</xdr:rowOff>
    </xdr:from>
    <xdr:to>
      <xdr:col>50</xdr:col>
      <xdr:colOff>165100</xdr:colOff>
      <xdr:row>38</xdr:row>
      <xdr:rowOff>154432</xdr:rowOff>
    </xdr:to>
    <xdr:sp macro="" textlink="">
      <xdr:nvSpPr>
        <xdr:cNvPr id="120" name="楕円 119"/>
        <xdr:cNvSpPr/>
      </xdr:nvSpPr>
      <xdr:spPr>
        <a:xfrm>
          <a:off x="9588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96157</xdr:rowOff>
    </xdr:from>
    <xdr:to>
      <xdr:col>55</xdr:col>
      <xdr:colOff>0</xdr:colOff>
      <xdr:row>38</xdr:row>
      <xdr:rowOff>103632</xdr:rowOff>
    </xdr:to>
    <xdr:cxnSp macro="">
      <xdr:nvCxnSpPr>
        <xdr:cNvPr id="121" name="直線コネクタ 120"/>
        <xdr:cNvCxnSpPr/>
      </xdr:nvCxnSpPr>
      <xdr:spPr>
        <a:xfrm flipV="1">
          <a:off x="9639300" y="6611257"/>
          <a:ext cx="8382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164298</xdr:rowOff>
    </xdr:from>
    <xdr:to>
      <xdr:col>46</xdr:col>
      <xdr:colOff>38100</xdr:colOff>
      <xdr:row>39</xdr:row>
      <xdr:rowOff>94448</xdr:rowOff>
    </xdr:to>
    <xdr:sp macro="" textlink="">
      <xdr:nvSpPr>
        <xdr:cNvPr id="122" name="楕円 121"/>
        <xdr:cNvSpPr/>
      </xdr:nvSpPr>
      <xdr:spPr>
        <a:xfrm>
          <a:off x="8699500" y="66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103632</xdr:rowOff>
    </xdr:from>
    <xdr:to>
      <xdr:col>50</xdr:col>
      <xdr:colOff>114300</xdr:colOff>
      <xdr:row>39</xdr:row>
      <xdr:rowOff>43648</xdr:rowOff>
    </xdr:to>
    <xdr:cxnSp macro="">
      <xdr:nvCxnSpPr>
        <xdr:cNvPr id="123" name="直線コネクタ 122"/>
        <xdr:cNvCxnSpPr/>
      </xdr:nvCxnSpPr>
      <xdr:spPr>
        <a:xfrm flipV="1">
          <a:off x="8750300" y="6618732"/>
          <a:ext cx="889000" cy="11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4"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25"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131891</xdr:rowOff>
    </xdr:from>
    <xdr:ext cx="534377" cy="259045"/>
    <xdr:sp macro="" textlink="">
      <xdr:nvSpPr>
        <xdr:cNvPr id="126" name="n_3aveValue【道路】&#10;一人当たり延長"/>
        <xdr:cNvSpPr txBox="1"/>
      </xdr:nvSpPr>
      <xdr:spPr>
        <a:xfrm>
          <a:off x="7594111" y="63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170959</xdr:rowOff>
    </xdr:from>
    <xdr:ext cx="534377" cy="259045"/>
    <xdr:sp macro="" textlink="">
      <xdr:nvSpPr>
        <xdr:cNvPr id="127" name="n_1mainValue【道路】&#10;一人当たり延長"/>
        <xdr:cNvSpPr txBox="1"/>
      </xdr:nvSpPr>
      <xdr:spPr>
        <a:xfrm>
          <a:off x="9359411" y="634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110974</xdr:rowOff>
    </xdr:from>
    <xdr:ext cx="534377" cy="259045"/>
    <xdr:sp macro="" textlink="">
      <xdr:nvSpPr>
        <xdr:cNvPr id="128" name="n_2mainValue【道路】&#10;一人当たり延長"/>
        <xdr:cNvSpPr txBox="1"/>
      </xdr:nvSpPr>
      <xdr:spPr>
        <a:xfrm>
          <a:off x="8483111" y="645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7" name="正方形/長方形 13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8" name="正方形/長方形 13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9" name="正方形/長方形 13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0" name="正方形/長方形 13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1" name="正方形/長方形 14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2" name="正方形/長方形 14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3" name="正方形/長方形 14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4" name="正方形/長方形 14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5" name="テキスト ボックス 1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7" name="テキスト ボックス 1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5" name="テキスト ボックス 1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169" name="直線コネクタ 168"/>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170"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171" name="直線コネクタ 170"/>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3" name="直線コネクタ 17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174"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175" name="フローチャート: 判断 174"/>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176" name="フローチャート: 判断 175"/>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177" name="フローチャート: 判断 176"/>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178" name="フローチャート: 判断 177"/>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9" name="テキスト ボックス 1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0" name="テキスト ボックス 1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1" name="テキスト ボックス 1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2" name="テキスト ボックス 1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3" name="テキスト ボックス 1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184" name="楕円 183"/>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116857</xdr:rowOff>
    </xdr:from>
    <xdr:ext cx="405111" cy="259045"/>
    <xdr:sp macro="" textlink="">
      <xdr:nvSpPr>
        <xdr:cNvPr id="185" name="【公営住宅】&#10;有形固定資産減価償却率該当値テキスト"/>
        <xdr:cNvSpPr txBox="1"/>
      </xdr:nvSpPr>
      <xdr:spPr>
        <a:xfrm>
          <a:off x="4673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186" name="楕円 185"/>
        <xdr:cNvSpPr/>
      </xdr:nvSpPr>
      <xdr:spPr>
        <a:xfrm>
          <a:off x="3746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144780</xdr:rowOff>
    </xdr:from>
    <xdr:to>
      <xdr:col>24</xdr:col>
      <xdr:colOff>63500</xdr:colOff>
      <xdr:row>81</xdr:row>
      <xdr:rowOff>9525</xdr:rowOff>
    </xdr:to>
    <xdr:cxnSp macro="">
      <xdr:nvCxnSpPr>
        <xdr:cNvPr id="187" name="直線コネクタ 186"/>
        <xdr:cNvCxnSpPr/>
      </xdr:nvCxnSpPr>
      <xdr:spPr>
        <a:xfrm flipV="1">
          <a:off x="3797300" y="13860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21589</xdr:rowOff>
    </xdr:from>
    <xdr:to>
      <xdr:col>15</xdr:col>
      <xdr:colOff>101600</xdr:colOff>
      <xdr:row>81</xdr:row>
      <xdr:rowOff>123189</xdr:rowOff>
    </xdr:to>
    <xdr:sp macro="" textlink="">
      <xdr:nvSpPr>
        <xdr:cNvPr id="188" name="楕円 187"/>
        <xdr:cNvSpPr/>
      </xdr:nvSpPr>
      <xdr:spPr>
        <a:xfrm>
          <a:off x="2857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81</xdr:row>
      <xdr:rowOff>72389</xdr:rowOff>
    </xdr:to>
    <xdr:cxnSp macro="">
      <xdr:nvCxnSpPr>
        <xdr:cNvPr id="189" name="直線コネクタ 188"/>
        <xdr:cNvCxnSpPr/>
      </xdr:nvCxnSpPr>
      <xdr:spPr>
        <a:xfrm flipV="1">
          <a:off x="2908300" y="138969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190"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191"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192" name="n_3aveValue【公営住宅】&#10;有形固定資産減価償却率"/>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193" name="n_1mainValue【公営住宅】&#10;有形固定資産減価償却率"/>
        <xdr:cNvSpPr txBox="1"/>
      </xdr:nvSpPr>
      <xdr:spPr>
        <a:xfrm>
          <a:off x="3582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139716</xdr:rowOff>
    </xdr:from>
    <xdr:ext cx="405111" cy="259045"/>
    <xdr:sp macro="" textlink="">
      <xdr:nvSpPr>
        <xdr:cNvPr id="194" name="n_2mainValue【公営住宅】&#10;有形固定資産減価償却率"/>
        <xdr:cNvSpPr txBox="1"/>
      </xdr:nvSpPr>
      <xdr:spPr>
        <a:xfrm>
          <a:off x="2705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5" name="正方形/長方形 1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6" name="正方形/長方形 1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7" name="正方形/長方形 1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8" name="正方形/長方形 1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9" name="正方形/長方形 1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0" name="正方形/長方形 1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1" name="正方形/長方形 2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2" name="正方形/長方形 2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3" name="テキスト ボックス 2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4" name="直線コネクタ 2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5" name="直線コネクタ 20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6" name="テキスト ボックス 20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7" name="直線コネクタ 20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8" name="テキスト ボックス 20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9" name="直線コネクタ 20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0" name="テキスト ボックス 20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1" name="直線コネクタ 21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2" name="テキスト ボックス 21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3" name="直線コネクタ 21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4" name="テキスト ボックス 21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218" name="直線コネクタ 217"/>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219"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220" name="直線コネクタ 219"/>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221"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222" name="直線コネクタ 221"/>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223"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224" name="フローチャート: 判断 223"/>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225" name="フローチャート: 判断 224"/>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226" name="フローチャート: 判断 225"/>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227" name="フローチャート: 判断 226"/>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8" name="テキスト ボックス 2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9" name="テキスト ボックス 2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0" name="テキスト ボックス 2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1" name="テキスト ボックス 2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2" name="テキスト ボックス 2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66548</xdr:rowOff>
    </xdr:from>
    <xdr:to>
      <xdr:col>55</xdr:col>
      <xdr:colOff>50800</xdr:colOff>
      <xdr:row>83</xdr:row>
      <xdr:rowOff>168148</xdr:rowOff>
    </xdr:to>
    <xdr:sp macro="" textlink="">
      <xdr:nvSpPr>
        <xdr:cNvPr id="233" name="楕円 232"/>
        <xdr:cNvSpPr/>
      </xdr:nvSpPr>
      <xdr:spPr>
        <a:xfrm>
          <a:off x="10426700" y="1429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89425</xdr:rowOff>
    </xdr:from>
    <xdr:ext cx="469744" cy="259045"/>
    <xdr:sp macro="" textlink="">
      <xdr:nvSpPr>
        <xdr:cNvPr id="234" name="【公営住宅】&#10;一人当たり面積該当値テキスト"/>
        <xdr:cNvSpPr txBox="1"/>
      </xdr:nvSpPr>
      <xdr:spPr>
        <a:xfrm>
          <a:off x="10515600"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92075</xdr:rowOff>
    </xdr:from>
    <xdr:to>
      <xdr:col>50</xdr:col>
      <xdr:colOff>165100</xdr:colOff>
      <xdr:row>84</xdr:row>
      <xdr:rowOff>22225</xdr:rowOff>
    </xdr:to>
    <xdr:sp macro="" textlink="">
      <xdr:nvSpPr>
        <xdr:cNvPr id="235" name="楕円 234"/>
        <xdr:cNvSpPr/>
      </xdr:nvSpPr>
      <xdr:spPr>
        <a:xfrm>
          <a:off x="958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117348</xdr:rowOff>
    </xdr:from>
    <xdr:to>
      <xdr:col>55</xdr:col>
      <xdr:colOff>0</xdr:colOff>
      <xdr:row>83</xdr:row>
      <xdr:rowOff>142875</xdr:rowOff>
    </xdr:to>
    <xdr:cxnSp macro="">
      <xdr:nvCxnSpPr>
        <xdr:cNvPr id="236" name="直線コネクタ 235"/>
        <xdr:cNvCxnSpPr/>
      </xdr:nvCxnSpPr>
      <xdr:spPr>
        <a:xfrm flipV="1">
          <a:off x="9639300" y="14347698"/>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94742</xdr:rowOff>
    </xdr:from>
    <xdr:to>
      <xdr:col>46</xdr:col>
      <xdr:colOff>38100</xdr:colOff>
      <xdr:row>84</xdr:row>
      <xdr:rowOff>24892</xdr:rowOff>
    </xdr:to>
    <xdr:sp macro="" textlink="">
      <xdr:nvSpPr>
        <xdr:cNvPr id="237" name="楕円 236"/>
        <xdr:cNvSpPr/>
      </xdr:nvSpPr>
      <xdr:spPr>
        <a:xfrm>
          <a:off x="8699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142875</xdr:rowOff>
    </xdr:from>
    <xdr:to>
      <xdr:col>50</xdr:col>
      <xdr:colOff>114300</xdr:colOff>
      <xdr:row>83</xdr:row>
      <xdr:rowOff>145542</xdr:rowOff>
    </xdr:to>
    <xdr:cxnSp macro="">
      <xdr:nvCxnSpPr>
        <xdr:cNvPr id="238" name="直線コネクタ 237"/>
        <xdr:cNvCxnSpPr/>
      </xdr:nvCxnSpPr>
      <xdr:spPr>
        <a:xfrm flipV="1">
          <a:off x="8750300" y="1437322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239"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240" name="n_2aveValue【公営住宅】&#10;一人当たり面積"/>
        <xdr:cNvSpPr txBox="1"/>
      </xdr:nvSpPr>
      <xdr:spPr>
        <a:xfrm>
          <a:off x="85154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241" name="n_3aveValue【公営住宅】&#10;一人当たり面積"/>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38752</xdr:rowOff>
    </xdr:from>
    <xdr:ext cx="469744" cy="259045"/>
    <xdr:sp macro="" textlink="">
      <xdr:nvSpPr>
        <xdr:cNvPr id="242" name="n_1mainValue【公営住宅】&#10;一人当たり面積"/>
        <xdr:cNvSpPr txBox="1"/>
      </xdr:nvSpPr>
      <xdr:spPr>
        <a:xfrm>
          <a:off x="9391727" y="140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16019</xdr:rowOff>
    </xdr:from>
    <xdr:ext cx="469744" cy="259045"/>
    <xdr:sp macro="" textlink="">
      <xdr:nvSpPr>
        <xdr:cNvPr id="243" name="n_2mainValue【公営住宅】&#10;一人当たり面積"/>
        <xdr:cNvSpPr txBox="1"/>
      </xdr:nvSpPr>
      <xdr:spPr>
        <a:xfrm>
          <a:off x="85154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4" name="テキスト ボックス 25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55" name="直線コネクタ 25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56" name="テキスト ボックス 25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7" name="直線コネクタ 25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8" name="テキスト ボックス 25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9" name="直線コネクタ 25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0" name="テキスト ボックス 25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1" name="直線コネクタ 26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2" name="テキスト ボックス 26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3" name="直線コネクタ 26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4" name="テキスト ボックス 26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5" name="直線コネクタ 26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6" name="テキスト ボックス 26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268" name="直線コネクタ 267"/>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269" name="【港湾・漁港】&#10;有形固定資産減価償却率最小値テキスト"/>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270" name="直線コネクタ 269"/>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271" name="【港湾・漁港】&#10;有形固定資産減価償却率最大値テキスト"/>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272" name="直線コネクタ 271"/>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84472</xdr:rowOff>
    </xdr:from>
    <xdr:ext cx="405111" cy="259045"/>
    <xdr:sp macro="" textlink="">
      <xdr:nvSpPr>
        <xdr:cNvPr id="273" name="【港湾・漁港】&#10;有形固定資産減価償却率平均値テキスト"/>
        <xdr:cNvSpPr txBox="1"/>
      </xdr:nvSpPr>
      <xdr:spPr>
        <a:xfrm>
          <a:off x="4673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274" name="フローチャート: 判断 273"/>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275" name="フローチャート: 判断 274"/>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276" name="フローチャート: 判断 275"/>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145414</xdr:rowOff>
    </xdr:from>
    <xdr:to>
      <xdr:col>10</xdr:col>
      <xdr:colOff>165100</xdr:colOff>
      <xdr:row>105</xdr:row>
      <xdr:rowOff>75564</xdr:rowOff>
    </xdr:to>
    <xdr:sp macro="" textlink="">
      <xdr:nvSpPr>
        <xdr:cNvPr id="277" name="フローチャート: 判断 276"/>
        <xdr:cNvSpPr/>
      </xdr:nvSpPr>
      <xdr:spPr>
        <a:xfrm>
          <a:off x="1968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283" name="楕円 282"/>
        <xdr:cNvSpPr/>
      </xdr:nvSpPr>
      <xdr:spPr>
        <a:xfrm>
          <a:off x="45847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121938</xdr:rowOff>
    </xdr:from>
    <xdr:ext cx="405111" cy="259045"/>
    <xdr:sp macro="" textlink="">
      <xdr:nvSpPr>
        <xdr:cNvPr id="284" name="【港湾・漁港】&#10;有形固定資産減価償却率該当値テキスト"/>
        <xdr:cNvSpPr txBox="1"/>
      </xdr:nvSpPr>
      <xdr:spPr>
        <a:xfrm>
          <a:off x="4673600"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10161</xdr:rowOff>
    </xdr:from>
    <xdr:to>
      <xdr:col>20</xdr:col>
      <xdr:colOff>38100</xdr:colOff>
      <xdr:row>105</xdr:row>
      <xdr:rowOff>111761</xdr:rowOff>
    </xdr:to>
    <xdr:sp macro="" textlink="">
      <xdr:nvSpPr>
        <xdr:cNvPr id="285" name="楕円 284"/>
        <xdr:cNvSpPr/>
      </xdr:nvSpPr>
      <xdr:spPr>
        <a:xfrm>
          <a:off x="3746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22861</xdr:rowOff>
    </xdr:from>
    <xdr:to>
      <xdr:col>24</xdr:col>
      <xdr:colOff>63500</xdr:colOff>
      <xdr:row>105</xdr:row>
      <xdr:rowOff>60961</xdr:rowOff>
    </xdr:to>
    <xdr:cxnSp macro="">
      <xdr:nvCxnSpPr>
        <xdr:cNvPr id="286" name="直線コネクタ 285"/>
        <xdr:cNvCxnSpPr/>
      </xdr:nvCxnSpPr>
      <xdr:spPr>
        <a:xfrm flipV="1">
          <a:off x="3797300" y="18025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287" name="楕円 286"/>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99061</xdr:rowOff>
    </xdr:to>
    <xdr:cxnSp macro="">
      <xdr:nvCxnSpPr>
        <xdr:cNvPr id="288" name="直線コネクタ 287"/>
        <xdr:cNvCxnSpPr/>
      </xdr:nvCxnSpPr>
      <xdr:spPr>
        <a:xfrm flipV="1">
          <a:off x="2908300" y="18063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57802</xdr:rowOff>
    </xdr:from>
    <xdr:ext cx="405111" cy="259045"/>
    <xdr:sp macro="" textlink="">
      <xdr:nvSpPr>
        <xdr:cNvPr id="289" name="n_1aveValue【港湾・漁港】&#10;有形固定資産減価償却率"/>
        <xdr:cNvSpPr txBox="1"/>
      </xdr:nvSpPr>
      <xdr:spPr>
        <a:xfrm>
          <a:off x="3582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290" name="n_2aveValue【港湾・漁港】&#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92091</xdr:rowOff>
    </xdr:from>
    <xdr:ext cx="405111" cy="259045"/>
    <xdr:sp macro="" textlink="">
      <xdr:nvSpPr>
        <xdr:cNvPr id="291" name="n_3aveValue【港湾・漁港】&#10;有形固定資産減価償却率"/>
        <xdr:cNvSpPr txBox="1"/>
      </xdr:nvSpPr>
      <xdr:spPr>
        <a:xfrm>
          <a:off x="1816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102888</xdr:rowOff>
    </xdr:from>
    <xdr:ext cx="405111" cy="259045"/>
    <xdr:sp macro="" textlink="">
      <xdr:nvSpPr>
        <xdr:cNvPr id="292" name="n_1mainValue【港湾・漁港】&#10;有形固定資産減価償却率"/>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293" name="n_2mainValue【港湾・漁港】&#10;有形固定資産減価償却率"/>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04" name="直線コネクタ 30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05" name="テキスト ボックス 30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6" name="直線コネクタ 3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07" name="テキスト ボックス 30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08" name="直線コネクタ 30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09" name="テキスト ボックス 30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0" name="直線コネクタ 3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11" name="テキスト ボックス 31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313" name="直線コネクタ 312"/>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314" name="【港湾・漁港】&#10;一人当たり有形固定資産（償却資産）額最小値テキスト"/>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315" name="直線コネクタ 314"/>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316" name="【港湾・漁港】&#10;一人当たり有形固定資産（償却資産）額最大値テキスト"/>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317" name="直線コネクタ 316"/>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76007</xdr:rowOff>
    </xdr:from>
    <xdr:ext cx="599010" cy="259045"/>
    <xdr:sp macro="" textlink="">
      <xdr:nvSpPr>
        <xdr:cNvPr id="318" name="【港湾・漁港】&#10;一人当たり有形固定資産（償却資産）額平均値テキスト"/>
        <xdr:cNvSpPr txBox="1"/>
      </xdr:nvSpPr>
      <xdr:spPr>
        <a:xfrm>
          <a:off x="10515600" y="17906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319" name="フローチャート: 判断 318"/>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320" name="フローチャート: 判断 319"/>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321" name="フローチャート: 判断 320"/>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104322</xdr:rowOff>
    </xdr:from>
    <xdr:to>
      <xdr:col>41</xdr:col>
      <xdr:colOff>101600</xdr:colOff>
      <xdr:row>107</xdr:row>
      <xdr:rowOff>34472</xdr:rowOff>
    </xdr:to>
    <xdr:sp macro="" textlink="">
      <xdr:nvSpPr>
        <xdr:cNvPr id="322" name="フローチャート: 判断 321"/>
        <xdr:cNvSpPr/>
      </xdr:nvSpPr>
      <xdr:spPr>
        <a:xfrm>
          <a:off x="7810500" y="1827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3" name="テキスト ボックス 3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4" name="テキスト ボックス 3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5" name="テキスト ボックス 3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6" name="テキスト ボックス 3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7" name="テキスト ボックス 3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165622</xdr:rowOff>
    </xdr:from>
    <xdr:to>
      <xdr:col>55</xdr:col>
      <xdr:colOff>50800</xdr:colOff>
      <xdr:row>107</xdr:row>
      <xdr:rowOff>95772</xdr:rowOff>
    </xdr:to>
    <xdr:sp macro="" textlink="">
      <xdr:nvSpPr>
        <xdr:cNvPr id="328" name="楕円 327"/>
        <xdr:cNvSpPr/>
      </xdr:nvSpPr>
      <xdr:spPr>
        <a:xfrm>
          <a:off x="10426700" y="1833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80549</xdr:rowOff>
    </xdr:from>
    <xdr:ext cx="599010" cy="259045"/>
    <xdr:sp macro="" textlink="">
      <xdr:nvSpPr>
        <xdr:cNvPr id="329" name="【港湾・漁港】&#10;一人当たり有形固定資産（償却資産）額該当値テキスト"/>
        <xdr:cNvSpPr txBox="1"/>
      </xdr:nvSpPr>
      <xdr:spPr>
        <a:xfrm>
          <a:off x="10515600" y="1825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166815</xdr:rowOff>
    </xdr:from>
    <xdr:to>
      <xdr:col>50</xdr:col>
      <xdr:colOff>165100</xdr:colOff>
      <xdr:row>107</xdr:row>
      <xdr:rowOff>96965</xdr:rowOff>
    </xdr:to>
    <xdr:sp macro="" textlink="">
      <xdr:nvSpPr>
        <xdr:cNvPr id="330" name="楕円 329"/>
        <xdr:cNvSpPr/>
      </xdr:nvSpPr>
      <xdr:spPr>
        <a:xfrm>
          <a:off x="9588500" y="183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44972</xdr:rowOff>
    </xdr:from>
    <xdr:to>
      <xdr:col>55</xdr:col>
      <xdr:colOff>0</xdr:colOff>
      <xdr:row>107</xdr:row>
      <xdr:rowOff>46165</xdr:rowOff>
    </xdr:to>
    <xdr:cxnSp macro="">
      <xdr:nvCxnSpPr>
        <xdr:cNvPr id="331" name="直線コネクタ 330"/>
        <xdr:cNvCxnSpPr/>
      </xdr:nvCxnSpPr>
      <xdr:spPr>
        <a:xfrm flipV="1">
          <a:off x="9639300" y="18390122"/>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167503</xdr:rowOff>
    </xdr:from>
    <xdr:to>
      <xdr:col>46</xdr:col>
      <xdr:colOff>38100</xdr:colOff>
      <xdr:row>107</xdr:row>
      <xdr:rowOff>97653</xdr:rowOff>
    </xdr:to>
    <xdr:sp macro="" textlink="">
      <xdr:nvSpPr>
        <xdr:cNvPr id="332" name="楕円 331"/>
        <xdr:cNvSpPr/>
      </xdr:nvSpPr>
      <xdr:spPr>
        <a:xfrm>
          <a:off x="8699500" y="183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46165</xdr:rowOff>
    </xdr:from>
    <xdr:to>
      <xdr:col>50</xdr:col>
      <xdr:colOff>114300</xdr:colOff>
      <xdr:row>107</xdr:row>
      <xdr:rowOff>46853</xdr:rowOff>
    </xdr:to>
    <xdr:cxnSp macro="">
      <xdr:nvCxnSpPr>
        <xdr:cNvPr id="333" name="直線コネクタ 332"/>
        <xdr:cNvCxnSpPr/>
      </xdr:nvCxnSpPr>
      <xdr:spPr>
        <a:xfrm flipV="1">
          <a:off x="8750300" y="18391315"/>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334" name="n_1aveValue【港湾・漁港】&#10;一人当たり有形固定資産（償却資産）額"/>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335" name="n_2aveValue【港湾・漁港】&#10;一人当たり有形固定資産（償却資産）額"/>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50999</xdr:rowOff>
    </xdr:from>
    <xdr:ext cx="599010" cy="259045"/>
    <xdr:sp macro="" textlink="">
      <xdr:nvSpPr>
        <xdr:cNvPr id="336" name="n_3aveValue【港湾・漁港】&#10;一人当たり有形固定資産（償却資産）額"/>
        <xdr:cNvSpPr txBox="1"/>
      </xdr:nvSpPr>
      <xdr:spPr>
        <a:xfrm>
          <a:off x="7561795" y="180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88092</xdr:rowOff>
    </xdr:from>
    <xdr:ext cx="599010" cy="259045"/>
    <xdr:sp macro="" textlink="">
      <xdr:nvSpPr>
        <xdr:cNvPr id="337" name="n_1mainValue【港湾・漁港】&#10;一人当たり有形固定資産（償却資産）額"/>
        <xdr:cNvSpPr txBox="1"/>
      </xdr:nvSpPr>
      <xdr:spPr>
        <a:xfrm>
          <a:off x="9327095" y="1843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88780</xdr:rowOff>
    </xdr:from>
    <xdr:ext cx="599010" cy="259045"/>
    <xdr:sp macro="" textlink="">
      <xdr:nvSpPr>
        <xdr:cNvPr id="338" name="n_2mainValue【港湾・漁港】&#10;一人当たり有形固定資産（償却資産）額"/>
        <xdr:cNvSpPr txBox="1"/>
      </xdr:nvSpPr>
      <xdr:spPr>
        <a:xfrm>
          <a:off x="8450795" y="1843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9" name="正方形/長方形 3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0" name="正方形/長方形 3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1" name="正方形/長方形 3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2" name="正方形/長方形 3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3" name="正方形/長方形 3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4" name="正方形/長方形 3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5" name="正方形/長方形 3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9" name="テキスト ボックス 3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0" name="直線コネクタ 3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1" name="テキスト ボックス 3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2" name="直線コネクタ 3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3" name="テキスト ボックス 3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6" name="直線コネクタ 3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7" name="テキスト ボックス 3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8" name="直線コネクタ 3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9" name="テキスト ボックス 3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1" name="テキスト ボックス 3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63" name="直線コネクタ 362"/>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64"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65" name="直線コネクタ 364"/>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7" name="直線コネクタ 36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68"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69" name="フローチャート: 判断 368"/>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70" name="フローチャート: 判断 369"/>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71" name="フローチャート: 判断 370"/>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44450</xdr:rowOff>
    </xdr:from>
    <xdr:to>
      <xdr:col>72</xdr:col>
      <xdr:colOff>38100</xdr:colOff>
      <xdr:row>38</xdr:row>
      <xdr:rowOff>146050</xdr:rowOff>
    </xdr:to>
    <xdr:sp macro="" textlink="">
      <xdr:nvSpPr>
        <xdr:cNvPr id="372" name="フローチャート: 判断 371"/>
        <xdr:cNvSpPr/>
      </xdr:nvSpPr>
      <xdr:spPr>
        <a:xfrm>
          <a:off x="13652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3" name="テキスト ボックス 37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4" name="テキスト ボックス 37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5" name="テキスト ボックス 37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6" name="テキスト ボックス 37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7" name="テキスト ボックス 37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103505</xdr:rowOff>
    </xdr:from>
    <xdr:to>
      <xdr:col>85</xdr:col>
      <xdr:colOff>177800</xdr:colOff>
      <xdr:row>38</xdr:row>
      <xdr:rowOff>33655</xdr:rowOff>
    </xdr:to>
    <xdr:sp macro="" textlink="">
      <xdr:nvSpPr>
        <xdr:cNvPr id="378" name="楕円 377"/>
        <xdr:cNvSpPr/>
      </xdr:nvSpPr>
      <xdr:spPr>
        <a:xfrm>
          <a:off x="16268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126382</xdr:rowOff>
    </xdr:from>
    <xdr:ext cx="405111" cy="259045"/>
    <xdr:sp macro="" textlink="">
      <xdr:nvSpPr>
        <xdr:cNvPr id="379" name="【認定こども園・幼稚園・保育所】&#10;有形固定資産減価償却率該当値テキスト"/>
        <xdr:cNvSpPr txBox="1"/>
      </xdr:nvSpPr>
      <xdr:spPr>
        <a:xfrm>
          <a:off x="16357600"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170180</xdr:rowOff>
    </xdr:from>
    <xdr:to>
      <xdr:col>81</xdr:col>
      <xdr:colOff>101600</xdr:colOff>
      <xdr:row>38</xdr:row>
      <xdr:rowOff>100330</xdr:rowOff>
    </xdr:to>
    <xdr:sp macro="" textlink="">
      <xdr:nvSpPr>
        <xdr:cNvPr id="380" name="楕円 379"/>
        <xdr:cNvSpPr/>
      </xdr:nvSpPr>
      <xdr:spPr>
        <a:xfrm>
          <a:off x="1543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154305</xdr:rowOff>
    </xdr:from>
    <xdr:to>
      <xdr:col>85</xdr:col>
      <xdr:colOff>127000</xdr:colOff>
      <xdr:row>38</xdr:row>
      <xdr:rowOff>49530</xdr:rowOff>
    </xdr:to>
    <xdr:cxnSp macro="">
      <xdr:nvCxnSpPr>
        <xdr:cNvPr id="381" name="直線コネクタ 380"/>
        <xdr:cNvCxnSpPr/>
      </xdr:nvCxnSpPr>
      <xdr:spPr>
        <a:xfrm flipV="1">
          <a:off x="15481300" y="649795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65405</xdr:rowOff>
    </xdr:from>
    <xdr:to>
      <xdr:col>76</xdr:col>
      <xdr:colOff>165100</xdr:colOff>
      <xdr:row>38</xdr:row>
      <xdr:rowOff>167005</xdr:rowOff>
    </xdr:to>
    <xdr:sp macro="" textlink="">
      <xdr:nvSpPr>
        <xdr:cNvPr id="382" name="楕円 381"/>
        <xdr:cNvSpPr/>
      </xdr:nvSpPr>
      <xdr:spPr>
        <a:xfrm>
          <a:off x="14541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49530</xdr:rowOff>
    </xdr:from>
    <xdr:to>
      <xdr:col>81</xdr:col>
      <xdr:colOff>50800</xdr:colOff>
      <xdr:row>38</xdr:row>
      <xdr:rowOff>116205</xdr:rowOff>
    </xdr:to>
    <xdr:cxnSp macro="">
      <xdr:nvCxnSpPr>
        <xdr:cNvPr id="383" name="直線コネクタ 382"/>
        <xdr:cNvCxnSpPr/>
      </xdr:nvCxnSpPr>
      <xdr:spPr>
        <a:xfrm flipV="1">
          <a:off x="14592300" y="65646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384"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85" name="n_2aveValue【認定こども園・幼稚園・保育所】&#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162577</xdr:rowOff>
    </xdr:from>
    <xdr:ext cx="405111" cy="259045"/>
    <xdr:sp macro="" textlink="">
      <xdr:nvSpPr>
        <xdr:cNvPr id="386" name="n_3aveValue【認定こども園・幼稚園・保育所】&#10;有形固定資産減価償却率"/>
        <xdr:cNvSpPr txBox="1"/>
      </xdr:nvSpPr>
      <xdr:spPr>
        <a:xfrm>
          <a:off x="13500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116857</xdr:rowOff>
    </xdr:from>
    <xdr:ext cx="405111" cy="259045"/>
    <xdr:sp macro="" textlink="">
      <xdr:nvSpPr>
        <xdr:cNvPr id="387" name="n_1mainValue【認定こども園・幼稚園・保育所】&#10;有形固定資産減価償却率"/>
        <xdr:cNvSpPr txBox="1"/>
      </xdr:nvSpPr>
      <xdr:spPr>
        <a:xfrm>
          <a:off x="15266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158132</xdr:rowOff>
    </xdr:from>
    <xdr:ext cx="405111" cy="259045"/>
    <xdr:sp macro="" textlink="">
      <xdr:nvSpPr>
        <xdr:cNvPr id="388" name="n_2mainValue【認定こども園・幼稚園・保育所】&#10;有形固定資産減価償却率"/>
        <xdr:cNvSpPr txBox="1"/>
      </xdr:nvSpPr>
      <xdr:spPr>
        <a:xfrm>
          <a:off x="14389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14" name="直線コネクタ 413"/>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15"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16" name="直線コネクタ 415"/>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17"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18" name="直線コネクタ 417"/>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19"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20" name="フローチャート: 判断 419"/>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21" name="フローチャート: 判断 420"/>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22" name="フローチャート: 判断 421"/>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23" name="フローチャート: 判断 42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162560</xdr:rowOff>
    </xdr:from>
    <xdr:to>
      <xdr:col>116</xdr:col>
      <xdr:colOff>114300</xdr:colOff>
      <xdr:row>37</xdr:row>
      <xdr:rowOff>92710</xdr:rowOff>
    </xdr:to>
    <xdr:sp macro="" textlink="">
      <xdr:nvSpPr>
        <xdr:cNvPr id="429" name="楕円 428"/>
        <xdr:cNvSpPr/>
      </xdr:nvSpPr>
      <xdr:spPr>
        <a:xfrm>
          <a:off x="22110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13987</xdr:rowOff>
    </xdr:from>
    <xdr:ext cx="469744" cy="259045"/>
    <xdr:sp macro="" textlink="">
      <xdr:nvSpPr>
        <xdr:cNvPr id="430" name="【認定こども園・幼稚園・保育所】&#10;一人当たり面積該当値テキスト"/>
        <xdr:cNvSpPr txBox="1"/>
      </xdr:nvSpPr>
      <xdr:spPr>
        <a:xfrm>
          <a:off x="22199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4173</xdr:rowOff>
    </xdr:from>
    <xdr:to>
      <xdr:col>112</xdr:col>
      <xdr:colOff>38100</xdr:colOff>
      <xdr:row>37</xdr:row>
      <xdr:rowOff>105773</xdr:rowOff>
    </xdr:to>
    <xdr:sp macro="" textlink="">
      <xdr:nvSpPr>
        <xdr:cNvPr id="431" name="楕円 430"/>
        <xdr:cNvSpPr/>
      </xdr:nvSpPr>
      <xdr:spPr>
        <a:xfrm>
          <a:off x="21272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41910</xdr:rowOff>
    </xdr:from>
    <xdr:to>
      <xdr:col>116</xdr:col>
      <xdr:colOff>63500</xdr:colOff>
      <xdr:row>37</xdr:row>
      <xdr:rowOff>54973</xdr:rowOff>
    </xdr:to>
    <xdr:cxnSp macro="">
      <xdr:nvCxnSpPr>
        <xdr:cNvPr id="432" name="直線コネクタ 431"/>
        <xdr:cNvCxnSpPr/>
      </xdr:nvCxnSpPr>
      <xdr:spPr>
        <a:xfrm flipV="1">
          <a:off x="21323300" y="63855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7439</xdr:rowOff>
    </xdr:from>
    <xdr:to>
      <xdr:col>107</xdr:col>
      <xdr:colOff>101600</xdr:colOff>
      <xdr:row>37</xdr:row>
      <xdr:rowOff>109039</xdr:rowOff>
    </xdr:to>
    <xdr:sp macro="" textlink="">
      <xdr:nvSpPr>
        <xdr:cNvPr id="433" name="楕円 432"/>
        <xdr:cNvSpPr/>
      </xdr:nvSpPr>
      <xdr:spPr>
        <a:xfrm>
          <a:off x="20383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54973</xdr:rowOff>
    </xdr:from>
    <xdr:to>
      <xdr:col>111</xdr:col>
      <xdr:colOff>177800</xdr:colOff>
      <xdr:row>37</xdr:row>
      <xdr:rowOff>58239</xdr:rowOff>
    </xdr:to>
    <xdr:cxnSp macro="">
      <xdr:nvCxnSpPr>
        <xdr:cNvPr id="434" name="直線コネクタ 433"/>
        <xdr:cNvCxnSpPr/>
      </xdr:nvCxnSpPr>
      <xdr:spPr>
        <a:xfrm flipV="1">
          <a:off x="20434300" y="639862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35"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36" name="n_2aveValue【認定こども園・幼稚園・保育所】&#10;一人当たり面積"/>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37"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122300</xdr:rowOff>
    </xdr:from>
    <xdr:ext cx="469744" cy="259045"/>
    <xdr:sp macro="" textlink="">
      <xdr:nvSpPr>
        <xdr:cNvPr id="438" name="n_1mainValue【認定こども園・幼稚園・保育所】&#10;一人当たり面積"/>
        <xdr:cNvSpPr txBox="1"/>
      </xdr:nvSpPr>
      <xdr:spPr>
        <a:xfrm>
          <a:off x="21075727"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125566</xdr:rowOff>
    </xdr:from>
    <xdr:ext cx="469744" cy="259045"/>
    <xdr:sp macro="" textlink="">
      <xdr:nvSpPr>
        <xdr:cNvPr id="439" name="n_2mainValue【認定こども園・幼稚園・保育所】&#10;一人当たり面積"/>
        <xdr:cNvSpPr txBox="1"/>
      </xdr:nvSpPr>
      <xdr:spPr>
        <a:xfrm>
          <a:off x="20199427" y="61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1" name="正方形/長方形 44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2" name="正方形/長方形 44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3" name="正方形/長方形 44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4" name="正方形/長方形 44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5" name="正方形/長方形 44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6" name="正方形/長方形 44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7" name="正方形/長方形 44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8" name="テキスト ボックス 44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9" name="直線コネクタ 44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0" name="直線コネクタ 44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1" name="テキスト ボックス 45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2" name="直線コネクタ 45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3" name="テキスト ボックス 45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4" name="直線コネクタ 45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5" name="テキスト ボックス 45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6" name="直線コネクタ 45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7" name="テキスト ボックス 45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8" name="直線コネクタ 45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9" name="テキスト ボックス 45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0" name="直線コネクタ 45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1" name="テキスト ボックス 46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5" name="直線コネクタ 464"/>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66"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67" name="直線コネクタ 466"/>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68"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69" name="直線コネクタ 468"/>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470" name="【学校施設】&#10;有形固定資産減価償却率平均値テキスト"/>
        <xdr:cNvSpPr txBox="1"/>
      </xdr:nvSpPr>
      <xdr:spPr>
        <a:xfrm>
          <a:off x="16357600" y="992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71" name="フローチャート: 判断 470"/>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2" name="フローチャート: 判断 471"/>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3" name="フローチャート: 判断 472"/>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4" name="フローチャート: 判断 473"/>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80" name="楕円 479"/>
        <xdr:cNvSpPr/>
      </xdr:nvSpPr>
      <xdr:spPr>
        <a:xfrm>
          <a:off x="162687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79483</xdr:rowOff>
    </xdr:from>
    <xdr:ext cx="405111" cy="259045"/>
    <xdr:sp macro="" textlink="">
      <xdr:nvSpPr>
        <xdr:cNvPr id="481" name="【学校施設】&#10;有形固定資産減価償却率該当値テキスト"/>
        <xdr:cNvSpPr txBox="1"/>
      </xdr:nvSpPr>
      <xdr:spPr>
        <a:xfrm>
          <a:off x="16357600"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482" name="楕円 481"/>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16328</xdr:rowOff>
    </xdr:to>
    <xdr:cxnSp macro="">
      <xdr:nvCxnSpPr>
        <xdr:cNvPr id="483" name="直線コネクタ 482"/>
        <xdr:cNvCxnSpPr/>
      </xdr:nvCxnSpPr>
      <xdr:spPr>
        <a:xfrm flipV="1">
          <a:off x="15481300" y="102674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484" name="楕円 483"/>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xdr:rowOff>
    </xdr:from>
    <xdr:to>
      <xdr:col>81</xdr:col>
      <xdr:colOff>50800</xdr:colOff>
      <xdr:row>60</xdr:row>
      <xdr:rowOff>53884</xdr:rowOff>
    </xdr:to>
    <xdr:cxnSp macro="">
      <xdr:nvCxnSpPr>
        <xdr:cNvPr id="485" name="直線コネクタ 484"/>
        <xdr:cNvCxnSpPr/>
      </xdr:nvCxnSpPr>
      <xdr:spPr>
        <a:xfrm flipV="1">
          <a:off x="14592300" y="103033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486" name="n_1aveValue【学校施設】&#10;有形固定資産減価償却率"/>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87" name="n_2ave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8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58255</xdr:rowOff>
    </xdr:from>
    <xdr:ext cx="405111" cy="259045"/>
    <xdr:sp macro="" textlink="">
      <xdr:nvSpPr>
        <xdr:cNvPr id="489" name="n_1mainValue【学校施設】&#10;有形固定資産減価償却率"/>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95811</xdr:rowOff>
    </xdr:from>
    <xdr:ext cx="405111" cy="259045"/>
    <xdr:sp macro="" textlink="">
      <xdr:nvSpPr>
        <xdr:cNvPr id="490" name="n_2mainValue【学校施設】&#10;有形固定資産減価償却率"/>
        <xdr:cNvSpPr txBox="1"/>
      </xdr:nvSpPr>
      <xdr:spPr>
        <a:xfrm>
          <a:off x="14389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1" name="テキスト ボックス 50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5" name="直線コネクタ 514"/>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16"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17" name="直線コネクタ 516"/>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18"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19" name="直線コネクタ 518"/>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20"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21" name="フローチャート: 判断 520"/>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2" name="フローチャート: 判断 521"/>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3" name="フローチャート: 判断 522"/>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4" name="フローチャート: 判断 523"/>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130937</xdr:rowOff>
    </xdr:from>
    <xdr:to>
      <xdr:col>116</xdr:col>
      <xdr:colOff>114300</xdr:colOff>
      <xdr:row>62</xdr:row>
      <xdr:rowOff>61087</xdr:rowOff>
    </xdr:to>
    <xdr:sp macro="" textlink="">
      <xdr:nvSpPr>
        <xdr:cNvPr id="530" name="楕円 529"/>
        <xdr:cNvSpPr/>
      </xdr:nvSpPr>
      <xdr:spPr>
        <a:xfrm>
          <a:off x="22110700" y="1058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153814</xdr:rowOff>
    </xdr:from>
    <xdr:ext cx="469744" cy="259045"/>
    <xdr:sp macro="" textlink="">
      <xdr:nvSpPr>
        <xdr:cNvPr id="531" name="【学校施設】&#10;一人当たり面積該当値テキスト"/>
        <xdr:cNvSpPr txBox="1"/>
      </xdr:nvSpPr>
      <xdr:spPr>
        <a:xfrm>
          <a:off x="22199600" y="1044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141605</xdr:rowOff>
    </xdr:from>
    <xdr:to>
      <xdr:col>112</xdr:col>
      <xdr:colOff>38100</xdr:colOff>
      <xdr:row>62</xdr:row>
      <xdr:rowOff>71755</xdr:rowOff>
    </xdr:to>
    <xdr:sp macro="" textlink="">
      <xdr:nvSpPr>
        <xdr:cNvPr id="532" name="楕円 531"/>
        <xdr:cNvSpPr/>
      </xdr:nvSpPr>
      <xdr:spPr>
        <a:xfrm>
          <a:off x="21272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10287</xdr:rowOff>
    </xdr:from>
    <xdr:to>
      <xdr:col>116</xdr:col>
      <xdr:colOff>63500</xdr:colOff>
      <xdr:row>62</xdr:row>
      <xdr:rowOff>20955</xdr:rowOff>
    </xdr:to>
    <xdr:cxnSp macro="">
      <xdr:nvCxnSpPr>
        <xdr:cNvPr id="533" name="直線コネクタ 532"/>
        <xdr:cNvCxnSpPr/>
      </xdr:nvCxnSpPr>
      <xdr:spPr>
        <a:xfrm flipV="1">
          <a:off x="21323300" y="10640187"/>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154178</xdr:rowOff>
    </xdr:from>
    <xdr:to>
      <xdr:col>107</xdr:col>
      <xdr:colOff>101600</xdr:colOff>
      <xdr:row>62</xdr:row>
      <xdr:rowOff>84328</xdr:rowOff>
    </xdr:to>
    <xdr:sp macro="" textlink="">
      <xdr:nvSpPr>
        <xdr:cNvPr id="534" name="楕円 533"/>
        <xdr:cNvSpPr/>
      </xdr:nvSpPr>
      <xdr:spPr>
        <a:xfrm>
          <a:off x="20383500" y="1061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20955</xdr:rowOff>
    </xdr:from>
    <xdr:to>
      <xdr:col>111</xdr:col>
      <xdr:colOff>177800</xdr:colOff>
      <xdr:row>62</xdr:row>
      <xdr:rowOff>33528</xdr:rowOff>
    </xdr:to>
    <xdr:cxnSp macro="">
      <xdr:nvCxnSpPr>
        <xdr:cNvPr id="535" name="直線コネクタ 534"/>
        <xdr:cNvCxnSpPr/>
      </xdr:nvCxnSpPr>
      <xdr:spPr>
        <a:xfrm flipV="1">
          <a:off x="20434300" y="1065085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36"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37"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38"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88282</xdr:rowOff>
    </xdr:from>
    <xdr:ext cx="469744" cy="259045"/>
    <xdr:sp macro="" textlink="">
      <xdr:nvSpPr>
        <xdr:cNvPr id="539" name="n_1mainValue【学校施設】&#10;一人当たり面積"/>
        <xdr:cNvSpPr txBox="1"/>
      </xdr:nvSpPr>
      <xdr:spPr>
        <a:xfrm>
          <a:off x="21075727" y="103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540" name="n_2mainValue【学校施設】&#10;一人当たり面積"/>
        <xdr:cNvSpPr txBox="1"/>
      </xdr:nvSpPr>
      <xdr:spPr>
        <a:xfrm>
          <a:off x="20199427" y="1038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566" name="直線コネクタ 565"/>
        <xdr:cNvCxnSpPr/>
      </xdr:nvCxnSpPr>
      <xdr:spPr>
        <a:xfrm flipV="1">
          <a:off x="16318864" y="13280571"/>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567" name="【児童館】&#10;有形固定資産減価償却率最小値テキスト"/>
        <xdr:cNvSpPr txBox="1"/>
      </xdr:nvSpPr>
      <xdr:spPr>
        <a:xfrm>
          <a:off x="16357600" y="1481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568" name="直線コネクタ 567"/>
        <xdr:cNvCxnSpPr/>
      </xdr:nvCxnSpPr>
      <xdr:spPr>
        <a:xfrm>
          <a:off x="16230600" y="1480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571"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572" name="フローチャート: 判断 571"/>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573" name="フローチャート: 判断 572"/>
        <xdr:cNvSpPr/>
      </xdr:nvSpPr>
      <xdr:spPr>
        <a:xfrm>
          <a:off x="15430500"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574" name="フローチャート: 判断 573"/>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126093</xdr:rowOff>
    </xdr:from>
    <xdr:to>
      <xdr:col>72</xdr:col>
      <xdr:colOff>38100</xdr:colOff>
      <xdr:row>82</xdr:row>
      <xdr:rowOff>56243</xdr:rowOff>
    </xdr:to>
    <xdr:sp macro="" textlink="">
      <xdr:nvSpPr>
        <xdr:cNvPr id="575" name="フローチャート: 判断 574"/>
        <xdr:cNvSpPr/>
      </xdr:nvSpPr>
      <xdr:spPr>
        <a:xfrm>
          <a:off x="13652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5262</xdr:rowOff>
    </xdr:from>
    <xdr:to>
      <xdr:col>85</xdr:col>
      <xdr:colOff>177800</xdr:colOff>
      <xdr:row>80</xdr:row>
      <xdr:rowOff>106862</xdr:rowOff>
    </xdr:to>
    <xdr:sp macro="" textlink="">
      <xdr:nvSpPr>
        <xdr:cNvPr id="581" name="楕円 580"/>
        <xdr:cNvSpPr/>
      </xdr:nvSpPr>
      <xdr:spPr>
        <a:xfrm>
          <a:off x="162687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28139</xdr:rowOff>
    </xdr:from>
    <xdr:ext cx="405111" cy="259045"/>
    <xdr:sp macro="" textlink="">
      <xdr:nvSpPr>
        <xdr:cNvPr id="582" name="【児童館】&#10;有形固定資産減価償却率該当値テキスト"/>
        <xdr:cNvSpPr txBox="1"/>
      </xdr:nvSpPr>
      <xdr:spPr>
        <a:xfrm>
          <a:off x="16357600" y="1357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57513</xdr:rowOff>
    </xdr:from>
    <xdr:to>
      <xdr:col>81</xdr:col>
      <xdr:colOff>101600</xdr:colOff>
      <xdr:row>80</xdr:row>
      <xdr:rowOff>159113</xdr:rowOff>
    </xdr:to>
    <xdr:sp macro="" textlink="">
      <xdr:nvSpPr>
        <xdr:cNvPr id="583" name="楕円 582"/>
        <xdr:cNvSpPr/>
      </xdr:nvSpPr>
      <xdr:spPr>
        <a:xfrm>
          <a:off x="15430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56062</xdr:rowOff>
    </xdr:from>
    <xdr:to>
      <xdr:col>85</xdr:col>
      <xdr:colOff>127000</xdr:colOff>
      <xdr:row>80</xdr:row>
      <xdr:rowOff>108313</xdr:rowOff>
    </xdr:to>
    <xdr:cxnSp macro="">
      <xdr:nvCxnSpPr>
        <xdr:cNvPr id="584" name="直線コネクタ 583"/>
        <xdr:cNvCxnSpPr/>
      </xdr:nvCxnSpPr>
      <xdr:spPr>
        <a:xfrm flipV="1">
          <a:off x="15481300" y="1377206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585" name="楕円 584"/>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108313</xdr:rowOff>
    </xdr:from>
    <xdr:to>
      <xdr:col>81</xdr:col>
      <xdr:colOff>50800</xdr:colOff>
      <xdr:row>80</xdr:row>
      <xdr:rowOff>160564</xdr:rowOff>
    </xdr:to>
    <xdr:cxnSp macro="">
      <xdr:nvCxnSpPr>
        <xdr:cNvPr id="586" name="直線コネクタ 585"/>
        <xdr:cNvCxnSpPr/>
      </xdr:nvCxnSpPr>
      <xdr:spPr>
        <a:xfrm flipV="1">
          <a:off x="14592300" y="1382431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587" name="n_1aveValue【児童館】&#10;有形固定資産減価償却率"/>
        <xdr:cNvSpPr txBox="1"/>
      </xdr:nvSpPr>
      <xdr:spPr>
        <a:xfrm>
          <a:off x="15266044"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588"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589" name="n_3aveValue【児童館】&#10;有形固定資産減価償却率"/>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4190</xdr:rowOff>
    </xdr:from>
    <xdr:ext cx="405111" cy="259045"/>
    <xdr:sp macro="" textlink="">
      <xdr:nvSpPr>
        <xdr:cNvPr id="590" name="n_1mainValue【児童館】&#10;有形固定資産減価償却率"/>
        <xdr:cNvSpPr txBox="1"/>
      </xdr:nvSpPr>
      <xdr:spPr>
        <a:xfrm>
          <a:off x="152660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591" name="n_2mainValue【児童館】&#10;有形固定資産減価償却率"/>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2" name="テキスト ボックス 60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618" name="直線コネクタ 617"/>
        <xdr:cNvCxnSpPr/>
      </xdr:nvCxnSpPr>
      <xdr:spPr>
        <a:xfrm flipV="1">
          <a:off x="22160864" y="13394871"/>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619" name="【児童館】&#10;一人当たり面積最小値テキスト"/>
        <xdr:cNvSpPr txBox="1"/>
      </xdr:nvSpPr>
      <xdr:spPr>
        <a:xfrm>
          <a:off x="221996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620" name="直線コネクタ 619"/>
        <xdr:cNvCxnSpPr/>
      </xdr:nvCxnSpPr>
      <xdr:spPr>
        <a:xfrm>
          <a:off x="22072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621" name="【児童館】&#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622" name="直線コネクタ 621"/>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623"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24" name="フローチャート: 判断 623"/>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625" name="フローチャート: 判断 624"/>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26" name="フローチャート: 判断 625"/>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27" name="フローチャート: 判断 626"/>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633" name="楕円 632"/>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634" name="【児童館】&#10;一人当たり面積該当値テキスト"/>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635" name="楕円 634"/>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95250</xdr:rowOff>
    </xdr:to>
    <xdr:cxnSp macro="">
      <xdr:nvCxnSpPr>
        <xdr:cNvPr id="636" name="直線コネクタ 635"/>
        <xdr:cNvCxnSpPr/>
      </xdr:nvCxnSpPr>
      <xdr:spPr>
        <a:xfrm flipV="1">
          <a:off x="21323300" y="143092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637" name="楕円 636"/>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638" name="直線コネクタ 637"/>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639" name="n_1aveValue【児童館】&#10;一人当たり面積"/>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6548</xdr:rowOff>
    </xdr:from>
    <xdr:ext cx="469744" cy="259045"/>
    <xdr:sp macro="" textlink="">
      <xdr:nvSpPr>
        <xdr:cNvPr id="640" name="n_2aveValue【児童館】&#10;一人当たり面積"/>
        <xdr:cNvSpPr txBox="1"/>
      </xdr:nvSpPr>
      <xdr:spPr>
        <a:xfrm>
          <a:off x="20199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41" name="n_3aveValue【児童館】&#10;一人当たり面積"/>
        <xdr:cNvSpPr txBox="1"/>
      </xdr:nvSpPr>
      <xdr:spPr>
        <a:xfrm>
          <a:off x="19310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642" name="n_1main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3" name="n_2main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69" name="直線コネクタ 668"/>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70"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71" name="直線コネクタ 670"/>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74"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75" name="フローチャート: 判断 674"/>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76" name="フローチャート: 判断 675"/>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77" name="フローチャート: 判断 676"/>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78" name="フローチャート: 判断 677"/>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9071</xdr:rowOff>
    </xdr:from>
    <xdr:to>
      <xdr:col>85</xdr:col>
      <xdr:colOff>177800</xdr:colOff>
      <xdr:row>101</xdr:row>
      <xdr:rowOff>110671</xdr:rowOff>
    </xdr:to>
    <xdr:sp macro="" textlink="">
      <xdr:nvSpPr>
        <xdr:cNvPr id="684" name="楕円 683"/>
        <xdr:cNvSpPr/>
      </xdr:nvSpPr>
      <xdr:spPr>
        <a:xfrm>
          <a:off x="162687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31948</xdr:rowOff>
    </xdr:from>
    <xdr:ext cx="405111" cy="259045"/>
    <xdr:sp macro="" textlink="">
      <xdr:nvSpPr>
        <xdr:cNvPr id="685" name="【公民館】&#10;有形固定資産減価償却率該当値テキスト"/>
        <xdr:cNvSpPr txBox="1"/>
      </xdr:nvSpPr>
      <xdr:spPr>
        <a:xfrm>
          <a:off x="16357600" y="1717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686" name="楕円 685"/>
        <xdr:cNvSpPr/>
      </xdr:nvSpPr>
      <xdr:spPr>
        <a:xfrm>
          <a:off x="154305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59871</xdr:rowOff>
    </xdr:from>
    <xdr:to>
      <xdr:col>85</xdr:col>
      <xdr:colOff>127000</xdr:colOff>
      <xdr:row>101</xdr:row>
      <xdr:rowOff>105592</xdr:rowOff>
    </xdr:to>
    <xdr:cxnSp macro="">
      <xdr:nvCxnSpPr>
        <xdr:cNvPr id="687" name="直線コネクタ 686"/>
        <xdr:cNvCxnSpPr/>
      </xdr:nvCxnSpPr>
      <xdr:spPr>
        <a:xfrm flipV="1">
          <a:off x="15481300" y="1737632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76019</xdr:rowOff>
    </xdr:from>
    <xdr:to>
      <xdr:col>76</xdr:col>
      <xdr:colOff>165100</xdr:colOff>
      <xdr:row>102</xdr:row>
      <xdr:rowOff>6169</xdr:rowOff>
    </xdr:to>
    <xdr:sp macro="" textlink="">
      <xdr:nvSpPr>
        <xdr:cNvPr id="688" name="楕円 687"/>
        <xdr:cNvSpPr/>
      </xdr:nvSpPr>
      <xdr:spPr>
        <a:xfrm>
          <a:off x="14541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101</xdr:row>
      <xdr:rowOff>126819</xdr:rowOff>
    </xdr:to>
    <xdr:cxnSp macro="">
      <xdr:nvCxnSpPr>
        <xdr:cNvPr id="689" name="直線コネクタ 688"/>
        <xdr:cNvCxnSpPr/>
      </xdr:nvCxnSpPr>
      <xdr:spPr>
        <a:xfrm flipV="1">
          <a:off x="14592300" y="1742204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0"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91"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92" name="n_3aveValue【公民館】&#10;有形固定資産減価償却率"/>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693" name="n_1mainValue【公民館】&#10;有形固定資産減価償却率"/>
        <xdr:cNvSpPr txBox="1"/>
      </xdr:nvSpPr>
      <xdr:spPr>
        <a:xfrm>
          <a:off x="15266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22696</xdr:rowOff>
    </xdr:from>
    <xdr:ext cx="405111" cy="259045"/>
    <xdr:sp macro="" textlink="">
      <xdr:nvSpPr>
        <xdr:cNvPr id="694" name="n_2mainValue【公民館】&#10;有形固定資産減価償却率"/>
        <xdr:cNvSpPr txBox="1"/>
      </xdr:nvSpPr>
      <xdr:spPr>
        <a:xfrm>
          <a:off x="14389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718" name="直線コネクタ 717"/>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1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0" name="直線コネクタ 71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721"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722" name="直線コネクタ 721"/>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723"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724" name="フローチャート: 判断 723"/>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725" name="フローチャート: 判断 724"/>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726" name="フローチャート: 判断 725"/>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99061</xdr:rowOff>
    </xdr:from>
    <xdr:to>
      <xdr:col>102</xdr:col>
      <xdr:colOff>165100</xdr:colOff>
      <xdr:row>107</xdr:row>
      <xdr:rowOff>29211</xdr:rowOff>
    </xdr:to>
    <xdr:sp macro="" textlink="">
      <xdr:nvSpPr>
        <xdr:cNvPr id="727" name="フローチャート: 判断 726"/>
        <xdr:cNvSpPr/>
      </xdr:nvSpPr>
      <xdr:spPr>
        <a:xfrm>
          <a:off x="19494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33" name="楕円 732"/>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734"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735" name="楕円 734"/>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68580</xdr:rowOff>
    </xdr:from>
    <xdr:to>
      <xdr:col>116</xdr:col>
      <xdr:colOff>63500</xdr:colOff>
      <xdr:row>105</xdr:row>
      <xdr:rowOff>57150</xdr:rowOff>
    </xdr:to>
    <xdr:cxnSp macro="">
      <xdr:nvCxnSpPr>
        <xdr:cNvPr id="736" name="直線コネクタ 735"/>
        <xdr:cNvCxnSpPr/>
      </xdr:nvCxnSpPr>
      <xdr:spPr>
        <a:xfrm>
          <a:off x="21323300" y="17899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95250</xdr:rowOff>
    </xdr:from>
    <xdr:to>
      <xdr:col>107</xdr:col>
      <xdr:colOff>101600</xdr:colOff>
      <xdr:row>105</xdr:row>
      <xdr:rowOff>25400</xdr:rowOff>
    </xdr:to>
    <xdr:sp macro="" textlink="">
      <xdr:nvSpPr>
        <xdr:cNvPr id="737" name="楕円 736"/>
        <xdr:cNvSpPr/>
      </xdr:nvSpPr>
      <xdr:spPr>
        <a:xfrm>
          <a:off x="20383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146050</xdr:rowOff>
    </xdr:to>
    <xdr:cxnSp macro="">
      <xdr:nvCxnSpPr>
        <xdr:cNvPr id="738" name="直線コネクタ 737"/>
        <xdr:cNvCxnSpPr/>
      </xdr:nvCxnSpPr>
      <xdr:spPr>
        <a:xfrm flipV="1">
          <a:off x="20434300" y="17899380"/>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739"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740"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45738</xdr:rowOff>
    </xdr:from>
    <xdr:ext cx="469744" cy="259045"/>
    <xdr:sp macro="" textlink="">
      <xdr:nvSpPr>
        <xdr:cNvPr id="741" name="n_3aveValue【公民館】&#10;一人当たり面積"/>
        <xdr:cNvSpPr txBox="1"/>
      </xdr:nvSpPr>
      <xdr:spPr>
        <a:xfrm>
          <a:off x="19310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742" name="n_1mainValue【公民館】&#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41927</xdr:rowOff>
    </xdr:from>
    <xdr:ext cx="469744" cy="259045"/>
    <xdr:sp macro="" textlink="">
      <xdr:nvSpPr>
        <xdr:cNvPr id="743" name="n_2mainValue【公民館】&#10;一人当たり面積"/>
        <xdr:cNvSpPr txBox="1"/>
      </xdr:nvSpPr>
      <xdr:spPr>
        <a:xfrm>
          <a:off x="201994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類似団体平均と比較して有形固定資産減価償却率が高いものとしては、公民館（平成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％）が挙げられるが、中央公民館の更新整備が令和元年度に完了したところであり、今後数値の低下が見込まれる。</a:t>
          </a:r>
        </a:p>
        <a:p>
          <a:r>
            <a:rPr kumimoji="1" lang="ja-JP" altLang="en-US" sz="1300">
              <a:latin typeface="ＭＳ Ｐゴシック" panose="020B0600070205080204" pitchFamily="50" charset="-128"/>
              <a:ea typeface="ＭＳ Ｐゴシック" panose="020B0600070205080204" pitchFamily="50" charset="-128"/>
            </a:rPr>
            <a:t>　また、公営住宅（平成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％）については、全体的に老朽化が進んでおり、類似団体平均よりも</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ポイント高くなっている。住民一人当たり面積も類似団体平均に比べて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％程度大きいことから、今後、住宅戸数の総量も含めた検討を行いながら老朽化対策に取り組む必要がある。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11,638
11,518
122.32
7,131,543
6,985,864
92,046
4,216,530
7,179,575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xdr:cNvCxnSpPr/>
      </xdr:nvCxnSpPr>
      <xdr:spPr>
        <a:xfrm flipV="1">
          <a:off x="4634865" y="5867944"/>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xdr:cNvSpPr txBox="1"/>
      </xdr:nvSpPr>
      <xdr:spPr>
        <a:xfrm>
          <a:off x="4673600" y="564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xdr:cNvCxnSpPr/>
      </xdr:nvCxnSpPr>
      <xdr:spPr>
        <a:xfrm>
          <a:off x="4546600" y="586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2" name="【図書館】&#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xdr:cNvSpPr/>
      </xdr:nvSpPr>
      <xdr:spPr>
        <a:xfrm>
          <a:off x="3746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xdr:cNvSpPr/>
      </xdr:nvSpPr>
      <xdr:spPr>
        <a:xfrm>
          <a:off x="2857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28666</xdr:rowOff>
    </xdr:from>
    <xdr:to>
      <xdr:col>24</xdr:col>
      <xdr:colOff>114300</xdr:colOff>
      <xdr:row>34</xdr:row>
      <xdr:rowOff>130266</xdr:rowOff>
    </xdr:to>
    <xdr:sp macro="" textlink="">
      <xdr:nvSpPr>
        <xdr:cNvPr id="72" name="楕円 71"/>
        <xdr:cNvSpPr/>
      </xdr:nvSpPr>
      <xdr:spPr>
        <a:xfrm>
          <a:off x="45847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115043</xdr:rowOff>
    </xdr:from>
    <xdr:ext cx="405111" cy="259045"/>
    <xdr:sp macro="" textlink="">
      <xdr:nvSpPr>
        <xdr:cNvPr id="73" name="【図書館】&#10;有形固定資産減価償却率該当値テキスト"/>
        <xdr:cNvSpPr txBox="1"/>
      </xdr:nvSpPr>
      <xdr:spPr>
        <a:xfrm>
          <a:off x="4673600" y="5772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79284</xdr:rowOff>
    </xdr:from>
    <xdr:to>
      <xdr:col>20</xdr:col>
      <xdr:colOff>38100</xdr:colOff>
      <xdr:row>35</xdr:row>
      <xdr:rowOff>9434</xdr:rowOff>
    </xdr:to>
    <xdr:sp macro="" textlink="">
      <xdr:nvSpPr>
        <xdr:cNvPr id="74" name="楕円 73"/>
        <xdr:cNvSpPr/>
      </xdr:nvSpPr>
      <xdr:spPr>
        <a:xfrm>
          <a:off x="3746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130084</xdr:rowOff>
    </xdr:to>
    <xdr:cxnSp macro="">
      <xdr:nvCxnSpPr>
        <xdr:cNvPr id="75" name="直線コネクタ 74"/>
        <xdr:cNvCxnSpPr/>
      </xdr:nvCxnSpPr>
      <xdr:spPr>
        <a:xfrm flipV="1">
          <a:off x="3797300" y="590876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41728</xdr:rowOff>
    </xdr:from>
    <xdr:to>
      <xdr:col>15</xdr:col>
      <xdr:colOff>101600</xdr:colOff>
      <xdr:row>34</xdr:row>
      <xdr:rowOff>143328</xdr:rowOff>
    </xdr:to>
    <xdr:sp macro="" textlink="">
      <xdr:nvSpPr>
        <xdr:cNvPr id="76" name="楕円 75"/>
        <xdr:cNvSpPr/>
      </xdr:nvSpPr>
      <xdr:spPr>
        <a:xfrm>
          <a:off x="2857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92528</xdr:rowOff>
    </xdr:from>
    <xdr:to>
      <xdr:col>19</xdr:col>
      <xdr:colOff>177800</xdr:colOff>
      <xdr:row>34</xdr:row>
      <xdr:rowOff>130084</xdr:rowOff>
    </xdr:to>
    <xdr:cxnSp macro="">
      <xdr:nvCxnSpPr>
        <xdr:cNvPr id="77" name="直線コネクタ 76"/>
        <xdr:cNvCxnSpPr/>
      </xdr:nvCxnSpPr>
      <xdr:spPr>
        <a:xfrm>
          <a:off x="2908300" y="59218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114861</xdr:rowOff>
    </xdr:from>
    <xdr:ext cx="405111" cy="259045"/>
    <xdr:sp macro="" textlink="">
      <xdr:nvSpPr>
        <xdr:cNvPr id="78" name="n_1aveValue【図書館】&#10;有形固定資産減価償却率"/>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79" name="n_2ave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0" name="n_3aveValue【図書館】&#10;有形固定資産減価償却率"/>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25961</xdr:rowOff>
    </xdr:from>
    <xdr:ext cx="405111" cy="259045"/>
    <xdr:sp macro="" textlink="">
      <xdr:nvSpPr>
        <xdr:cNvPr id="81" name="n_1mainValue【図書館】&#10;有形固定資産減価償却率"/>
        <xdr:cNvSpPr txBox="1"/>
      </xdr:nvSpPr>
      <xdr:spPr>
        <a:xfrm>
          <a:off x="35820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159855</xdr:rowOff>
    </xdr:from>
    <xdr:ext cx="405111" cy="259045"/>
    <xdr:sp macro="" textlink="">
      <xdr:nvSpPr>
        <xdr:cNvPr id="82" name="n_2mainValue【図書館】&#10;有形固定資産減価償却率"/>
        <xdr:cNvSpPr txBox="1"/>
      </xdr:nvSpPr>
      <xdr:spPr>
        <a:xfrm>
          <a:off x="27057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6" name="直線コネクタ 105"/>
        <xdr:cNvCxnSpPr/>
      </xdr:nvCxnSpPr>
      <xdr:spPr>
        <a:xfrm flipV="1">
          <a:off x="10476865" y="571881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7"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8" name="直線コネクタ 107"/>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09" name="【図書館】&#10;一人当たり面積最大値テキスト"/>
        <xdr:cNvSpPr txBox="1"/>
      </xdr:nvSpPr>
      <xdr:spPr>
        <a:xfrm>
          <a:off x="10515600" y="54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0" name="直線コネクタ 109"/>
        <xdr:cNvCxnSpPr/>
      </xdr:nvCxnSpPr>
      <xdr:spPr>
        <a:xfrm>
          <a:off x="10388600" y="571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1" name="【図書館】&#10;一人当たり面積平均値テキスト"/>
        <xdr:cNvSpPr txBox="1"/>
      </xdr:nvSpPr>
      <xdr:spPr>
        <a:xfrm>
          <a:off x="10515600" y="667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2" name="フローチャート: 判断 111"/>
        <xdr:cNvSpPr/>
      </xdr:nvSpPr>
      <xdr:spPr>
        <a:xfrm>
          <a:off x="10426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3" name="フローチャート: 判断 112"/>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4" name="フローチャート: 判断 113"/>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15" name="フローチャート: 判断 114"/>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21" name="楕円 120"/>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16527</xdr:rowOff>
    </xdr:from>
    <xdr:ext cx="469744" cy="259045"/>
    <xdr:sp macro="" textlink="">
      <xdr:nvSpPr>
        <xdr:cNvPr id="122" name="【図書館】&#10;一人当たり面積該当値テキスト"/>
        <xdr:cNvSpPr txBox="1"/>
      </xdr:nvSpPr>
      <xdr:spPr>
        <a:xfrm>
          <a:off x="105156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23" name="楕円 122"/>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24" name="直線コネクタ 123"/>
        <xdr:cNvCxnSpPr/>
      </xdr:nvCxnSpPr>
      <xdr:spPr>
        <a:xfrm>
          <a:off x="9639300" y="718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101600</xdr:rowOff>
    </xdr:from>
    <xdr:to>
      <xdr:col>46</xdr:col>
      <xdr:colOff>38100</xdr:colOff>
      <xdr:row>42</xdr:row>
      <xdr:rowOff>31750</xdr:rowOff>
    </xdr:to>
    <xdr:sp macro="" textlink="">
      <xdr:nvSpPr>
        <xdr:cNvPr id="125" name="楕円 124"/>
        <xdr:cNvSpPr/>
      </xdr:nvSpPr>
      <xdr:spPr>
        <a:xfrm>
          <a:off x="8699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152400</xdr:rowOff>
    </xdr:to>
    <xdr:cxnSp macro="">
      <xdr:nvCxnSpPr>
        <xdr:cNvPr id="126" name="直線コネクタ 125"/>
        <xdr:cNvCxnSpPr/>
      </xdr:nvCxnSpPr>
      <xdr:spPr>
        <a:xfrm>
          <a:off x="8750300" y="718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27"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63517</xdr:rowOff>
    </xdr:from>
    <xdr:ext cx="469744" cy="259045"/>
    <xdr:sp macro="" textlink="">
      <xdr:nvSpPr>
        <xdr:cNvPr id="128" name="n_2aveValue【図書館】&#10;一人当たり面積"/>
        <xdr:cNvSpPr txBox="1"/>
      </xdr:nvSpPr>
      <xdr:spPr>
        <a:xfrm>
          <a:off x="8515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29"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30"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22877</xdr:rowOff>
    </xdr:from>
    <xdr:ext cx="469744" cy="259045"/>
    <xdr:sp macro="" textlink="">
      <xdr:nvSpPr>
        <xdr:cNvPr id="131" name="n_2mainValue【図書館】&#10;一人当たり面積"/>
        <xdr:cNvSpPr txBox="1"/>
      </xdr:nvSpPr>
      <xdr:spPr>
        <a:xfrm>
          <a:off x="85154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156" name="直線コネクタ 155"/>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157"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158" name="直線コネクタ 157"/>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1"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2" name="フローチャート: 判断 161"/>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3" name="フローチャート: 判断 162"/>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64" name="フローチャート: 判断 163"/>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5" name="フローチャート: 判断 164"/>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57785</xdr:rowOff>
    </xdr:from>
    <xdr:to>
      <xdr:col>24</xdr:col>
      <xdr:colOff>114300</xdr:colOff>
      <xdr:row>55</xdr:row>
      <xdr:rowOff>159385</xdr:rowOff>
    </xdr:to>
    <xdr:sp macro="" textlink="">
      <xdr:nvSpPr>
        <xdr:cNvPr id="171" name="楕円 170"/>
        <xdr:cNvSpPr/>
      </xdr:nvSpPr>
      <xdr:spPr>
        <a:xfrm>
          <a:off x="45847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72" name="【体育館・プール】&#10;有形固定資産減価償却率該当値テキスト"/>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59690</xdr:rowOff>
    </xdr:from>
    <xdr:to>
      <xdr:col>20</xdr:col>
      <xdr:colOff>38100</xdr:colOff>
      <xdr:row>55</xdr:row>
      <xdr:rowOff>161290</xdr:rowOff>
    </xdr:to>
    <xdr:sp macro="" textlink="">
      <xdr:nvSpPr>
        <xdr:cNvPr id="173" name="楕円 172"/>
        <xdr:cNvSpPr/>
      </xdr:nvSpPr>
      <xdr:spPr>
        <a:xfrm>
          <a:off x="3746500" y="948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108585</xdr:rowOff>
    </xdr:from>
    <xdr:to>
      <xdr:col>24</xdr:col>
      <xdr:colOff>63500</xdr:colOff>
      <xdr:row>55</xdr:row>
      <xdr:rowOff>110490</xdr:rowOff>
    </xdr:to>
    <xdr:cxnSp macro="">
      <xdr:nvCxnSpPr>
        <xdr:cNvPr id="174" name="直線コネクタ 173"/>
        <xdr:cNvCxnSpPr/>
      </xdr:nvCxnSpPr>
      <xdr:spPr>
        <a:xfrm flipV="1">
          <a:off x="3797300" y="95383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57785</xdr:rowOff>
    </xdr:from>
    <xdr:to>
      <xdr:col>15</xdr:col>
      <xdr:colOff>101600</xdr:colOff>
      <xdr:row>55</xdr:row>
      <xdr:rowOff>159385</xdr:rowOff>
    </xdr:to>
    <xdr:sp macro="" textlink="">
      <xdr:nvSpPr>
        <xdr:cNvPr id="175" name="楕円 174"/>
        <xdr:cNvSpPr/>
      </xdr:nvSpPr>
      <xdr:spPr>
        <a:xfrm>
          <a:off x="2857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108585</xdr:rowOff>
    </xdr:from>
    <xdr:to>
      <xdr:col>19</xdr:col>
      <xdr:colOff>177800</xdr:colOff>
      <xdr:row>55</xdr:row>
      <xdr:rowOff>110490</xdr:rowOff>
    </xdr:to>
    <xdr:cxnSp macro="">
      <xdr:nvCxnSpPr>
        <xdr:cNvPr id="176" name="直線コネクタ 175"/>
        <xdr:cNvCxnSpPr/>
      </xdr:nvCxnSpPr>
      <xdr:spPr>
        <a:xfrm>
          <a:off x="2908300" y="95383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7"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78"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79"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6367</xdr:rowOff>
    </xdr:from>
    <xdr:ext cx="405111" cy="259045"/>
    <xdr:sp macro="" textlink="">
      <xdr:nvSpPr>
        <xdr:cNvPr id="180" name="n_1mainValue【体育館・プール】&#10;有形固定資産減価償却率"/>
        <xdr:cNvSpPr txBox="1"/>
      </xdr:nvSpPr>
      <xdr:spPr>
        <a:xfrm>
          <a:off x="358204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4462</xdr:rowOff>
    </xdr:from>
    <xdr:ext cx="405111" cy="259045"/>
    <xdr:sp macro="" textlink="">
      <xdr:nvSpPr>
        <xdr:cNvPr id="181" name="n_2mainValue【体育館・プール】&#10;有形固定資産減価償却率"/>
        <xdr:cNvSpPr txBox="1"/>
      </xdr:nvSpPr>
      <xdr:spPr>
        <a:xfrm>
          <a:off x="2705744" y="926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07" name="直線コネクタ 206"/>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08"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09" name="直線コネクタ 208"/>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10"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11" name="直線コネクタ 210"/>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12"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13" name="フローチャート: 判断 212"/>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14" name="フローチャート: 判断 213"/>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15" name="フローチャート: 判断 21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11249</xdr:rowOff>
    </xdr:from>
    <xdr:to>
      <xdr:col>41</xdr:col>
      <xdr:colOff>101600</xdr:colOff>
      <xdr:row>61</xdr:row>
      <xdr:rowOff>112849</xdr:rowOff>
    </xdr:to>
    <xdr:sp macro="" textlink="">
      <xdr:nvSpPr>
        <xdr:cNvPr id="216" name="フローチャート: 判断 215"/>
        <xdr:cNvSpPr/>
      </xdr:nvSpPr>
      <xdr:spPr>
        <a:xfrm>
          <a:off x="78105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24312</xdr:rowOff>
    </xdr:from>
    <xdr:to>
      <xdr:col>55</xdr:col>
      <xdr:colOff>50800</xdr:colOff>
      <xdr:row>59</xdr:row>
      <xdr:rowOff>125912</xdr:rowOff>
    </xdr:to>
    <xdr:sp macro="" textlink="">
      <xdr:nvSpPr>
        <xdr:cNvPr id="222" name="楕円 221"/>
        <xdr:cNvSpPr/>
      </xdr:nvSpPr>
      <xdr:spPr>
        <a:xfrm>
          <a:off x="10426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47189</xdr:rowOff>
    </xdr:from>
    <xdr:ext cx="469744" cy="259045"/>
    <xdr:sp macro="" textlink="">
      <xdr:nvSpPr>
        <xdr:cNvPr id="223" name="【体育館・プール】&#10;一人当たり面積該当値テキスト"/>
        <xdr:cNvSpPr txBox="1"/>
      </xdr:nvSpPr>
      <xdr:spPr>
        <a:xfrm>
          <a:off x="10515600" y="999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37374</xdr:rowOff>
    </xdr:from>
    <xdr:to>
      <xdr:col>50</xdr:col>
      <xdr:colOff>165100</xdr:colOff>
      <xdr:row>59</xdr:row>
      <xdr:rowOff>138974</xdr:rowOff>
    </xdr:to>
    <xdr:sp macro="" textlink="">
      <xdr:nvSpPr>
        <xdr:cNvPr id="224" name="楕円 223"/>
        <xdr:cNvSpPr/>
      </xdr:nvSpPr>
      <xdr:spPr>
        <a:xfrm>
          <a:off x="9588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75112</xdr:rowOff>
    </xdr:from>
    <xdr:to>
      <xdr:col>55</xdr:col>
      <xdr:colOff>0</xdr:colOff>
      <xdr:row>59</xdr:row>
      <xdr:rowOff>88174</xdr:rowOff>
    </xdr:to>
    <xdr:cxnSp macro="">
      <xdr:nvCxnSpPr>
        <xdr:cNvPr id="225" name="直線コネクタ 224"/>
        <xdr:cNvCxnSpPr/>
      </xdr:nvCxnSpPr>
      <xdr:spPr>
        <a:xfrm flipV="1">
          <a:off x="9639300" y="101906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86360</xdr:rowOff>
    </xdr:from>
    <xdr:to>
      <xdr:col>46</xdr:col>
      <xdr:colOff>38100</xdr:colOff>
      <xdr:row>60</xdr:row>
      <xdr:rowOff>16510</xdr:rowOff>
    </xdr:to>
    <xdr:sp macro="" textlink="">
      <xdr:nvSpPr>
        <xdr:cNvPr id="226" name="楕円 225"/>
        <xdr:cNvSpPr/>
      </xdr:nvSpPr>
      <xdr:spPr>
        <a:xfrm>
          <a:off x="8699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88174</xdr:rowOff>
    </xdr:from>
    <xdr:to>
      <xdr:col>50</xdr:col>
      <xdr:colOff>114300</xdr:colOff>
      <xdr:row>59</xdr:row>
      <xdr:rowOff>137160</xdr:rowOff>
    </xdr:to>
    <xdr:cxnSp macro="">
      <xdr:nvCxnSpPr>
        <xdr:cNvPr id="227" name="直線コネクタ 226"/>
        <xdr:cNvCxnSpPr/>
      </xdr:nvCxnSpPr>
      <xdr:spPr>
        <a:xfrm flipV="1">
          <a:off x="8750300" y="102037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28" name="n_1aveValue【体育館・プール】&#10;一人当たり面積"/>
        <xdr:cNvSpPr txBox="1"/>
      </xdr:nvSpPr>
      <xdr:spPr>
        <a:xfrm>
          <a:off x="93917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29" name="n_2aveValue【体育館・プール】&#10;一人当たり面積"/>
        <xdr:cNvSpPr txBox="1"/>
      </xdr:nvSpPr>
      <xdr:spPr>
        <a:xfrm>
          <a:off x="8515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129376</xdr:rowOff>
    </xdr:from>
    <xdr:ext cx="469744" cy="259045"/>
    <xdr:sp macro="" textlink="">
      <xdr:nvSpPr>
        <xdr:cNvPr id="230" name="n_3aveValue【体育館・プール】&#10;一人当たり面積"/>
        <xdr:cNvSpPr txBox="1"/>
      </xdr:nvSpPr>
      <xdr:spPr>
        <a:xfrm>
          <a:off x="7626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155501</xdr:rowOff>
    </xdr:from>
    <xdr:ext cx="469744" cy="259045"/>
    <xdr:sp macro="" textlink="">
      <xdr:nvSpPr>
        <xdr:cNvPr id="231" name="n_1mainValue【体育館・プール】&#10;一人当たり面積"/>
        <xdr:cNvSpPr txBox="1"/>
      </xdr:nvSpPr>
      <xdr:spPr>
        <a:xfrm>
          <a:off x="9391727" y="99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33037</xdr:rowOff>
    </xdr:from>
    <xdr:ext cx="469744" cy="259045"/>
    <xdr:sp macro="" textlink="">
      <xdr:nvSpPr>
        <xdr:cNvPr id="232" name="n_2mainValue【体育館・プール】&#10;一人当たり面積"/>
        <xdr:cNvSpPr txBox="1"/>
      </xdr:nvSpPr>
      <xdr:spPr>
        <a:xfrm>
          <a:off x="8515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3" name="直線コネクタ 24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4" name="テキスト ボックス 24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5" name="直線コネクタ 24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6" name="テキスト ボックス 24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7" name="直線コネクタ 24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8" name="テキスト ボックス 24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9" name="直線コネクタ 24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0" name="テキスト ボックス 24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1" name="直線コネクタ 25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2" name="テキスト ボックス 25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3" name="直線コネクタ 25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4" name="テキスト ボックス 25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58" name="直線コネクタ 257"/>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59"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60" name="直線コネクタ 259"/>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61"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62" name="直線コネクタ 261"/>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263" name="【福祉施設】&#10;有形固定資産減価償却率平均値テキスト"/>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64" name="フローチャート: 判断 263"/>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65" name="フローチャート: 判断 264"/>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66" name="フローチャート: 判断 265"/>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122827</xdr:rowOff>
    </xdr:from>
    <xdr:to>
      <xdr:col>10</xdr:col>
      <xdr:colOff>165100</xdr:colOff>
      <xdr:row>82</xdr:row>
      <xdr:rowOff>52977</xdr:rowOff>
    </xdr:to>
    <xdr:sp macro="" textlink="">
      <xdr:nvSpPr>
        <xdr:cNvPr id="267" name="フローチャート: 判断 266"/>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41184</xdr:rowOff>
    </xdr:from>
    <xdr:to>
      <xdr:col>24</xdr:col>
      <xdr:colOff>114300</xdr:colOff>
      <xdr:row>78</xdr:row>
      <xdr:rowOff>142784</xdr:rowOff>
    </xdr:to>
    <xdr:sp macro="" textlink="">
      <xdr:nvSpPr>
        <xdr:cNvPr id="273" name="楕円 272"/>
        <xdr:cNvSpPr/>
      </xdr:nvSpPr>
      <xdr:spPr>
        <a:xfrm>
          <a:off x="45847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64061</xdr:rowOff>
    </xdr:from>
    <xdr:ext cx="405111" cy="259045"/>
    <xdr:sp macro="" textlink="">
      <xdr:nvSpPr>
        <xdr:cNvPr id="274" name="【福祉施設】&#10;有形固定資産減価償却率該当値テキスト"/>
        <xdr:cNvSpPr txBox="1"/>
      </xdr:nvSpPr>
      <xdr:spPr>
        <a:xfrm>
          <a:off x="4673600" y="132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78739</xdr:rowOff>
    </xdr:from>
    <xdr:to>
      <xdr:col>20</xdr:col>
      <xdr:colOff>38100</xdr:colOff>
      <xdr:row>79</xdr:row>
      <xdr:rowOff>8889</xdr:rowOff>
    </xdr:to>
    <xdr:sp macro="" textlink="">
      <xdr:nvSpPr>
        <xdr:cNvPr id="275" name="楕円 274"/>
        <xdr:cNvSpPr/>
      </xdr:nvSpPr>
      <xdr:spPr>
        <a:xfrm>
          <a:off x="3746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91984</xdr:rowOff>
    </xdr:from>
    <xdr:to>
      <xdr:col>24</xdr:col>
      <xdr:colOff>63500</xdr:colOff>
      <xdr:row>78</xdr:row>
      <xdr:rowOff>129539</xdr:rowOff>
    </xdr:to>
    <xdr:cxnSp macro="">
      <xdr:nvCxnSpPr>
        <xdr:cNvPr id="276" name="直線コネクタ 275"/>
        <xdr:cNvCxnSpPr/>
      </xdr:nvCxnSpPr>
      <xdr:spPr>
        <a:xfrm flipV="1">
          <a:off x="3797300" y="1346508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114663</xdr:rowOff>
    </xdr:from>
    <xdr:to>
      <xdr:col>15</xdr:col>
      <xdr:colOff>101600</xdr:colOff>
      <xdr:row>79</xdr:row>
      <xdr:rowOff>44813</xdr:rowOff>
    </xdr:to>
    <xdr:sp macro="" textlink="">
      <xdr:nvSpPr>
        <xdr:cNvPr id="277" name="楕円 276"/>
        <xdr:cNvSpPr/>
      </xdr:nvSpPr>
      <xdr:spPr>
        <a:xfrm>
          <a:off x="2857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78</xdr:row>
      <xdr:rowOff>165463</xdr:rowOff>
    </xdr:to>
    <xdr:cxnSp macro="">
      <xdr:nvCxnSpPr>
        <xdr:cNvPr id="278" name="直線コネクタ 277"/>
        <xdr:cNvCxnSpPr/>
      </xdr:nvCxnSpPr>
      <xdr:spPr>
        <a:xfrm flipV="1">
          <a:off x="2908300" y="13502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79" name="n_1aveValue【福祉施設】&#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80" name="n_2aveValue【福祉施設】&#10;有形固定資産減価償却率"/>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69504</xdr:rowOff>
    </xdr:from>
    <xdr:ext cx="405111" cy="259045"/>
    <xdr:sp macro="" textlink="">
      <xdr:nvSpPr>
        <xdr:cNvPr id="281" name="n_3aveValue【福祉施設】&#10;有形固定資産減価償却率"/>
        <xdr:cNvSpPr txBox="1"/>
      </xdr:nvSpPr>
      <xdr:spPr>
        <a:xfrm>
          <a:off x="1816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25416</xdr:rowOff>
    </xdr:from>
    <xdr:ext cx="405111" cy="259045"/>
    <xdr:sp macro="" textlink="">
      <xdr:nvSpPr>
        <xdr:cNvPr id="282" name="n_1mainValue【福祉施設】&#10;有形固定資産減価償却率"/>
        <xdr:cNvSpPr txBox="1"/>
      </xdr:nvSpPr>
      <xdr:spPr>
        <a:xfrm>
          <a:off x="35820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61340</xdr:rowOff>
    </xdr:from>
    <xdr:ext cx="405111" cy="259045"/>
    <xdr:sp macro="" textlink="">
      <xdr:nvSpPr>
        <xdr:cNvPr id="283" name="n_2mainValue【福祉施設】&#10;有形固定資産減価償却率"/>
        <xdr:cNvSpPr txBox="1"/>
      </xdr:nvSpPr>
      <xdr:spPr>
        <a:xfrm>
          <a:off x="2705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4" name="直線コネクタ 2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5" name="テキスト ボックス 2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6" name="直線コネクタ 2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7" name="テキスト ボックス 2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8" name="直線コネクタ 2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9" name="テキスト ボックス 2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0" name="直線コネクタ 2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1" name="テキスト ボックス 3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2" name="直線コネクタ 3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3" name="テキスト ボックス 3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07" name="直線コネクタ 306"/>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08"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09" name="直線コネクタ 308"/>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10"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11" name="直線コネクタ 310"/>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59707</xdr:rowOff>
    </xdr:from>
    <xdr:ext cx="469744" cy="259045"/>
    <xdr:sp macro="" textlink="">
      <xdr:nvSpPr>
        <xdr:cNvPr id="312" name="【福祉施設】&#10;一人当たり面積平均値テキスト"/>
        <xdr:cNvSpPr txBox="1"/>
      </xdr:nvSpPr>
      <xdr:spPr>
        <a:xfrm>
          <a:off x="1051560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13" name="フローチャート: 判断 312"/>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14" name="フローチャート: 判断 313"/>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15" name="フローチャート: 判断 314"/>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19686</xdr:rowOff>
    </xdr:from>
    <xdr:to>
      <xdr:col>41</xdr:col>
      <xdr:colOff>101600</xdr:colOff>
      <xdr:row>84</xdr:row>
      <xdr:rowOff>121286</xdr:rowOff>
    </xdr:to>
    <xdr:sp macro="" textlink="">
      <xdr:nvSpPr>
        <xdr:cNvPr id="316" name="フローチャート: 判断 315"/>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27305</xdr:rowOff>
    </xdr:from>
    <xdr:to>
      <xdr:col>55</xdr:col>
      <xdr:colOff>50800</xdr:colOff>
      <xdr:row>86</xdr:row>
      <xdr:rowOff>128905</xdr:rowOff>
    </xdr:to>
    <xdr:sp macro="" textlink="">
      <xdr:nvSpPr>
        <xdr:cNvPr id="322" name="楕円 321"/>
        <xdr:cNvSpPr/>
      </xdr:nvSpPr>
      <xdr:spPr>
        <a:xfrm>
          <a:off x="104267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113682</xdr:rowOff>
    </xdr:from>
    <xdr:ext cx="469744" cy="259045"/>
    <xdr:sp macro="" textlink="">
      <xdr:nvSpPr>
        <xdr:cNvPr id="323" name="【福祉施設】&#10;一人当たり面積該当値テキスト"/>
        <xdr:cNvSpPr txBox="1"/>
      </xdr:nvSpPr>
      <xdr:spPr>
        <a:xfrm>
          <a:off x="10515600" y="1468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27305</xdr:rowOff>
    </xdr:from>
    <xdr:to>
      <xdr:col>50</xdr:col>
      <xdr:colOff>165100</xdr:colOff>
      <xdr:row>86</xdr:row>
      <xdr:rowOff>128905</xdr:rowOff>
    </xdr:to>
    <xdr:sp macro="" textlink="">
      <xdr:nvSpPr>
        <xdr:cNvPr id="324" name="楕円 323"/>
        <xdr:cNvSpPr/>
      </xdr:nvSpPr>
      <xdr:spPr>
        <a:xfrm>
          <a:off x="958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78105</xdr:rowOff>
    </xdr:from>
    <xdr:to>
      <xdr:col>55</xdr:col>
      <xdr:colOff>0</xdr:colOff>
      <xdr:row>86</xdr:row>
      <xdr:rowOff>78105</xdr:rowOff>
    </xdr:to>
    <xdr:cxnSp macro="">
      <xdr:nvCxnSpPr>
        <xdr:cNvPr id="325" name="直線コネクタ 324"/>
        <xdr:cNvCxnSpPr/>
      </xdr:nvCxnSpPr>
      <xdr:spPr>
        <a:xfrm>
          <a:off x="9639300" y="148228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27305</xdr:rowOff>
    </xdr:from>
    <xdr:to>
      <xdr:col>46</xdr:col>
      <xdr:colOff>38100</xdr:colOff>
      <xdr:row>86</xdr:row>
      <xdr:rowOff>128905</xdr:rowOff>
    </xdr:to>
    <xdr:sp macro="" textlink="">
      <xdr:nvSpPr>
        <xdr:cNvPr id="326" name="楕円 325"/>
        <xdr:cNvSpPr/>
      </xdr:nvSpPr>
      <xdr:spPr>
        <a:xfrm>
          <a:off x="8699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78105</xdr:rowOff>
    </xdr:from>
    <xdr:to>
      <xdr:col>50</xdr:col>
      <xdr:colOff>114300</xdr:colOff>
      <xdr:row>86</xdr:row>
      <xdr:rowOff>78105</xdr:rowOff>
    </xdr:to>
    <xdr:cxnSp macro="">
      <xdr:nvCxnSpPr>
        <xdr:cNvPr id="327" name="直線コネクタ 326"/>
        <xdr:cNvCxnSpPr/>
      </xdr:nvCxnSpPr>
      <xdr:spPr>
        <a:xfrm>
          <a:off x="8750300" y="14822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13988</xdr:rowOff>
    </xdr:from>
    <xdr:ext cx="469744" cy="259045"/>
    <xdr:sp macro="" textlink="">
      <xdr:nvSpPr>
        <xdr:cNvPr id="328" name="n_1aveValue【福祉施設】&#10;一人当たり面積"/>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29" name="n_2aveValue【福祉施設】&#10;一人当たり面積"/>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137813</xdr:rowOff>
    </xdr:from>
    <xdr:ext cx="469744" cy="259045"/>
    <xdr:sp macro="" textlink="">
      <xdr:nvSpPr>
        <xdr:cNvPr id="330"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120032</xdr:rowOff>
    </xdr:from>
    <xdr:ext cx="469744" cy="259045"/>
    <xdr:sp macro="" textlink="">
      <xdr:nvSpPr>
        <xdr:cNvPr id="331" name="n_1mainValue【福祉施設】&#10;一人当たり面積"/>
        <xdr:cNvSpPr txBox="1"/>
      </xdr:nvSpPr>
      <xdr:spPr>
        <a:xfrm>
          <a:off x="9391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120032</xdr:rowOff>
    </xdr:from>
    <xdr:ext cx="469744" cy="259045"/>
    <xdr:sp macro="" textlink="">
      <xdr:nvSpPr>
        <xdr:cNvPr id="332" name="n_2mainValue【福祉施設】&#10;一人当たり面積"/>
        <xdr:cNvSpPr txBox="1"/>
      </xdr:nvSpPr>
      <xdr:spPr>
        <a:xfrm>
          <a:off x="85154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74" name="直線コネクタ 373"/>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75"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76" name="直線コネクタ 375"/>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79" name="【一般廃棄物処理施設】&#10;有形固定資産減価償却率平均値テキスト"/>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80" name="フローチャート: 判断 379"/>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81" name="フローチャート: 判断 380"/>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382" name="フローチャート: 判断 381"/>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83" name="フローチャート: 判断 382"/>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389" name="楕円 388"/>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390" name="【一般廃棄物処理施設】&#10;有形固定資産減価償却率該当値テキスト"/>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391" name="楕円 390"/>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45176</xdr:rowOff>
    </xdr:to>
    <xdr:cxnSp macro="">
      <xdr:nvCxnSpPr>
        <xdr:cNvPr id="392" name="直線コネクタ 391"/>
        <xdr:cNvCxnSpPr/>
      </xdr:nvCxnSpPr>
      <xdr:spPr>
        <a:xfrm flipV="1">
          <a:off x="15481300" y="585978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97246</xdr:rowOff>
    </xdr:from>
    <xdr:to>
      <xdr:col>76</xdr:col>
      <xdr:colOff>165100</xdr:colOff>
      <xdr:row>36</xdr:row>
      <xdr:rowOff>27396</xdr:rowOff>
    </xdr:to>
    <xdr:sp macro="" textlink="">
      <xdr:nvSpPr>
        <xdr:cNvPr id="393" name="楕円 392"/>
        <xdr:cNvSpPr/>
      </xdr:nvSpPr>
      <xdr:spPr>
        <a:xfrm>
          <a:off x="14541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45176</xdr:rowOff>
    </xdr:from>
    <xdr:to>
      <xdr:col>81</xdr:col>
      <xdr:colOff>50800</xdr:colOff>
      <xdr:row>35</xdr:row>
      <xdr:rowOff>148046</xdr:rowOff>
    </xdr:to>
    <xdr:cxnSp macro="">
      <xdr:nvCxnSpPr>
        <xdr:cNvPr id="394" name="直線コネクタ 393"/>
        <xdr:cNvCxnSpPr/>
      </xdr:nvCxnSpPr>
      <xdr:spPr>
        <a:xfrm flipV="1">
          <a:off x="14592300" y="58744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129557</xdr:rowOff>
    </xdr:from>
    <xdr:ext cx="405111" cy="259045"/>
    <xdr:sp macro="" textlink="">
      <xdr:nvSpPr>
        <xdr:cNvPr id="395" name="n_1aveValue【一般廃棄物処理施設】&#10;有形固定資産減価償却率"/>
        <xdr:cNvSpPr txBox="1"/>
      </xdr:nvSpPr>
      <xdr:spPr>
        <a:xfrm>
          <a:off x="152660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95267</xdr:rowOff>
    </xdr:from>
    <xdr:ext cx="405111" cy="259045"/>
    <xdr:sp macro="" textlink="">
      <xdr:nvSpPr>
        <xdr:cNvPr id="396" name="n_2aveValue【一般廃棄物処理施設】&#10;有形固定資産減価償却率"/>
        <xdr:cNvSpPr txBox="1"/>
      </xdr:nvSpPr>
      <xdr:spPr>
        <a:xfrm>
          <a:off x="14389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397" name="n_3aveValue【一般廃棄物処理施設】&#10;有形固定資産減価償却率"/>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398" name="n_1mainValue【一般廃棄物処理施設】&#10;有形固定資産減価償却率"/>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43923</xdr:rowOff>
    </xdr:from>
    <xdr:ext cx="405111" cy="259045"/>
    <xdr:sp macro="" textlink="">
      <xdr:nvSpPr>
        <xdr:cNvPr id="399" name="n_2mainValue【一般廃棄物処理施設】&#10;有形固定資産減価償却率"/>
        <xdr:cNvSpPr txBox="1"/>
      </xdr:nvSpPr>
      <xdr:spPr>
        <a:xfrm>
          <a:off x="143897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1" name="テキスト ボックス 4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3" name="テキスト ボックス 4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5" name="テキスト ボックス 4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7" name="テキスト ボックス 4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9" name="テキスト ボックス 4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21" name="直線コネクタ 420"/>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22"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23" name="直線コネクタ 422"/>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24"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25" name="直線コネクタ 424"/>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426"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27" name="フローチャート: 判断 426"/>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28" name="フローチャート: 判断 427"/>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429" name="フローチャート: 判断 428"/>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22462</xdr:rowOff>
    </xdr:from>
    <xdr:to>
      <xdr:col>102</xdr:col>
      <xdr:colOff>165100</xdr:colOff>
      <xdr:row>40</xdr:row>
      <xdr:rowOff>124062</xdr:rowOff>
    </xdr:to>
    <xdr:sp macro="" textlink="">
      <xdr:nvSpPr>
        <xdr:cNvPr id="430" name="フローチャート: 判断 429"/>
        <xdr:cNvSpPr/>
      </xdr:nvSpPr>
      <xdr:spPr>
        <a:xfrm>
          <a:off x="19494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119864</xdr:rowOff>
    </xdr:from>
    <xdr:to>
      <xdr:col>116</xdr:col>
      <xdr:colOff>114300</xdr:colOff>
      <xdr:row>41</xdr:row>
      <xdr:rowOff>50014</xdr:rowOff>
    </xdr:to>
    <xdr:sp macro="" textlink="">
      <xdr:nvSpPr>
        <xdr:cNvPr id="436" name="楕円 435"/>
        <xdr:cNvSpPr/>
      </xdr:nvSpPr>
      <xdr:spPr>
        <a:xfrm>
          <a:off x="22110700" y="6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98291</xdr:rowOff>
    </xdr:from>
    <xdr:ext cx="534377" cy="259045"/>
    <xdr:sp macro="" textlink="">
      <xdr:nvSpPr>
        <xdr:cNvPr id="437" name="【一般廃棄物処理施設】&#10;一人当たり有形固定資産（償却資産）額該当値テキスト"/>
        <xdr:cNvSpPr txBox="1"/>
      </xdr:nvSpPr>
      <xdr:spPr>
        <a:xfrm>
          <a:off x="22199600" y="69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125895</xdr:rowOff>
    </xdr:from>
    <xdr:to>
      <xdr:col>112</xdr:col>
      <xdr:colOff>38100</xdr:colOff>
      <xdr:row>41</xdr:row>
      <xdr:rowOff>56045</xdr:rowOff>
    </xdr:to>
    <xdr:sp macro="" textlink="">
      <xdr:nvSpPr>
        <xdr:cNvPr id="438" name="楕円 437"/>
        <xdr:cNvSpPr/>
      </xdr:nvSpPr>
      <xdr:spPr>
        <a:xfrm>
          <a:off x="21272500" y="69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170664</xdr:rowOff>
    </xdr:from>
    <xdr:to>
      <xdr:col>116</xdr:col>
      <xdr:colOff>63500</xdr:colOff>
      <xdr:row>41</xdr:row>
      <xdr:rowOff>5245</xdr:rowOff>
    </xdr:to>
    <xdr:cxnSp macro="">
      <xdr:nvCxnSpPr>
        <xdr:cNvPr id="439" name="直線コネクタ 438"/>
        <xdr:cNvCxnSpPr/>
      </xdr:nvCxnSpPr>
      <xdr:spPr>
        <a:xfrm flipV="1">
          <a:off x="21323300" y="7028664"/>
          <a:ext cx="8382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161582</xdr:rowOff>
    </xdr:from>
    <xdr:to>
      <xdr:col>107</xdr:col>
      <xdr:colOff>101600</xdr:colOff>
      <xdr:row>40</xdr:row>
      <xdr:rowOff>91732</xdr:rowOff>
    </xdr:to>
    <xdr:sp macro="" textlink="">
      <xdr:nvSpPr>
        <xdr:cNvPr id="440" name="楕円 439"/>
        <xdr:cNvSpPr/>
      </xdr:nvSpPr>
      <xdr:spPr>
        <a:xfrm>
          <a:off x="20383500" y="68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40932</xdr:rowOff>
    </xdr:from>
    <xdr:to>
      <xdr:col>111</xdr:col>
      <xdr:colOff>177800</xdr:colOff>
      <xdr:row>41</xdr:row>
      <xdr:rowOff>5245</xdr:rowOff>
    </xdr:to>
    <xdr:cxnSp macro="">
      <xdr:nvCxnSpPr>
        <xdr:cNvPr id="441" name="直線コネクタ 440"/>
        <xdr:cNvCxnSpPr/>
      </xdr:nvCxnSpPr>
      <xdr:spPr>
        <a:xfrm>
          <a:off x="20434300" y="6898932"/>
          <a:ext cx="889000" cy="1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47842</xdr:rowOff>
    </xdr:from>
    <xdr:ext cx="599010" cy="259045"/>
    <xdr:sp macro="" textlink="">
      <xdr:nvSpPr>
        <xdr:cNvPr id="442" name="n_1aveValue【一般廃棄物処理施設】&#10;一人当たり有形固定資産（償却資産）額"/>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443"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140589</xdr:rowOff>
    </xdr:from>
    <xdr:ext cx="599010" cy="259045"/>
    <xdr:sp macro="" textlink="">
      <xdr:nvSpPr>
        <xdr:cNvPr id="444" name="n_3aveValue【一般廃棄物処理施設】&#10;一人当たり有形固定資産（償却資産）額"/>
        <xdr:cNvSpPr txBox="1"/>
      </xdr:nvSpPr>
      <xdr:spPr>
        <a:xfrm>
          <a:off x="19245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47172</xdr:rowOff>
    </xdr:from>
    <xdr:ext cx="534377" cy="259045"/>
    <xdr:sp macro="" textlink="">
      <xdr:nvSpPr>
        <xdr:cNvPr id="445" name="n_1mainValue【一般廃棄物処理施設】&#10;一人当たり有形固定資産（償却資産）額"/>
        <xdr:cNvSpPr txBox="1"/>
      </xdr:nvSpPr>
      <xdr:spPr>
        <a:xfrm>
          <a:off x="21043411" y="70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82859</xdr:rowOff>
    </xdr:from>
    <xdr:ext cx="599010" cy="259045"/>
    <xdr:sp macro="" textlink="">
      <xdr:nvSpPr>
        <xdr:cNvPr id="446" name="n_2mainValue【一般廃棄物処理施設】&#10;一人当たり有形固定資産（償却資産）額"/>
        <xdr:cNvSpPr txBox="1"/>
      </xdr:nvSpPr>
      <xdr:spPr>
        <a:xfrm>
          <a:off x="20134795" y="69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88" name="直線コネクタ 487"/>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89"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90" name="直線コネクタ 489"/>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91"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2" name="直線コネクタ 491"/>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93"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4" name="フローチャート: 判断 493"/>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5" name="フローチャート: 判断 494"/>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496" name="フローチャート: 判断 495"/>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97" name="フローチャート: 判断 496"/>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503" name="楕円 502"/>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504" name="【消防施設】&#10;有形固定資産減価償却率該当値テキスト"/>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148952</xdr:rowOff>
    </xdr:from>
    <xdr:to>
      <xdr:col>81</xdr:col>
      <xdr:colOff>101600</xdr:colOff>
      <xdr:row>80</xdr:row>
      <xdr:rowOff>79102</xdr:rowOff>
    </xdr:to>
    <xdr:sp macro="" textlink="">
      <xdr:nvSpPr>
        <xdr:cNvPr id="505" name="楕円 504"/>
        <xdr:cNvSpPr/>
      </xdr:nvSpPr>
      <xdr:spPr>
        <a:xfrm>
          <a:off x="15430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28302</xdr:rowOff>
    </xdr:to>
    <xdr:cxnSp macro="">
      <xdr:nvCxnSpPr>
        <xdr:cNvPr id="506" name="直線コネクタ 505"/>
        <xdr:cNvCxnSpPr/>
      </xdr:nvCxnSpPr>
      <xdr:spPr>
        <a:xfrm flipV="1">
          <a:off x="15481300" y="1374267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111398</xdr:rowOff>
    </xdr:from>
    <xdr:to>
      <xdr:col>76</xdr:col>
      <xdr:colOff>165100</xdr:colOff>
      <xdr:row>80</xdr:row>
      <xdr:rowOff>41548</xdr:rowOff>
    </xdr:to>
    <xdr:sp macro="" textlink="">
      <xdr:nvSpPr>
        <xdr:cNvPr id="507" name="楕円 506"/>
        <xdr:cNvSpPr/>
      </xdr:nvSpPr>
      <xdr:spPr>
        <a:xfrm>
          <a:off x="14541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28302</xdr:rowOff>
    </xdr:to>
    <xdr:cxnSp macro="">
      <xdr:nvCxnSpPr>
        <xdr:cNvPr id="508" name="直線コネクタ 507"/>
        <xdr:cNvCxnSpPr/>
      </xdr:nvCxnSpPr>
      <xdr:spPr>
        <a:xfrm>
          <a:off x="14592300" y="137067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14713</xdr:rowOff>
    </xdr:from>
    <xdr:ext cx="405111" cy="259045"/>
    <xdr:sp macro="" textlink="">
      <xdr:nvSpPr>
        <xdr:cNvPr id="509"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138809</xdr:rowOff>
    </xdr:from>
    <xdr:ext cx="405111" cy="259045"/>
    <xdr:sp macro="" textlink="">
      <xdr:nvSpPr>
        <xdr:cNvPr id="510"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11"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95629</xdr:rowOff>
    </xdr:from>
    <xdr:ext cx="405111" cy="259045"/>
    <xdr:sp macro="" textlink="">
      <xdr:nvSpPr>
        <xdr:cNvPr id="512" name="n_1mainValue【消防施設】&#10;有形固定資産減価償却率"/>
        <xdr:cNvSpPr txBox="1"/>
      </xdr:nvSpPr>
      <xdr:spPr>
        <a:xfrm>
          <a:off x="152660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58075</xdr:rowOff>
    </xdr:from>
    <xdr:ext cx="405111" cy="259045"/>
    <xdr:sp macro="" textlink="">
      <xdr:nvSpPr>
        <xdr:cNvPr id="513" name="n_2mainValue【消防施設】&#10;有形固定資産減価償却率"/>
        <xdr:cNvSpPr txBox="1"/>
      </xdr:nvSpPr>
      <xdr:spPr>
        <a:xfrm>
          <a:off x="14389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4" name="直線コネクタ 52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5" name="テキスト ボックス 52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6" name="直線コネクタ 52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7" name="テキスト ボックス 52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8" name="直線コネクタ 52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9" name="テキスト ボックス 52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30" name="直線コネクタ 52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31" name="テキスト ボックス 53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32" name="直線コネクタ 53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3" name="テキスト ボックス 53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4" name="直線コネクタ 53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5" name="テキスト ボックス 53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93618</xdr:rowOff>
    </xdr:from>
    <xdr:to>
      <xdr:col>116</xdr:col>
      <xdr:colOff>62864</xdr:colOff>
      <xdr:row>86</xdr:row>
      <xdr:rowOff>161108</xdr:rowOff>
    </xdr:to>
    <xdr:cxnSp macro="">
      <xdr:nvCxnSpPr>
        <xdr:cNvPr id="539" name="直線コネクタ 538"/>
        <xdr:cNvCxnSpPr/>
      </xdr:nvCxnSpPr>
      <xdr:spPr>
        <a:xfrm flipV="1">
          <a:off x="22160864" y="14495418"/>
          <a:ext cx="0" cy="410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164935</xdr:rowOff>
    </xdr:from>
    <xdr:ext cx="469744" cy="259045"/>
    <xdr:sp macro="" textlink="">
      <xdr:nvSpPr>
        <xdr:cNvPr id="540" name="【消防施設】&#10;一人当たり面積最小値テキスト"/>
        <xdr:cNvSpPr txBox="1"/>
      </xdr:nvSpPr>
      <xdr:spPr>
        <a:xfrm>
          <a:off x="22199600" y="149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161108</xdr:rowOff>
    </xdr:from>
    <xdr:to>
      <xdr:col>116</xdr:col>
      <xdr:colOff>152400</xdr:colOff>
      <xdr:row>86</xdr:row>
      <xdr:rowOff>161108</xdr:rowOff>
    </xdr:to>
    <xdr:cxnSp macro="">
      <xdr:nvCxnSpPr>
        <xdr:cNvPr id="541" name="直線コネクタ 540"/>
        <xdr:cNvCxnSpPr/>
      </xdr:nvCxnSpPr>
      <xdr:spPr>
        <a:xfrm>
          <a:off x="22072600" y="1490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40295</xdr:rowOff>
    </xdr:from>
    <xdr:ext cx="469744" cy="259045"/>
    <xdr:sp macro="" textlink="">
      <xdr:nvSpPr>
        <xdr:cNvPr id="542" name="【消防施設】&#10;一人当たり面積最大値テキスト"/>
        <xdr:cNvSpPr txBox="1"/>
      </xdr:nvSpPr>
      <xdr:spPr>
        <a:xfrm>
          <a:off x="22199600" y="142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93618</xdr:rowOff>
    </xdr:from>
    <xdr:to>
      <xdr:col>116</xdr:col>
      <xdr:colOff>152400</xdr:colOff>
      <xdr:row>84</xdr:row>
      <xdr:rowOff>93618</xdr:rowOff>
    </xdr:to>
    <xdr:cxnSp macro="">
      <xdr:nvCxnSpPr>
        <xdr:cNvPr id="543" name="直線コネクタ 542"/>
        <xdr:cNvCxnSpPr/>
      </xdr:nvCxnSpPr>
      <xdr:spPr>
        <a:xfrm>
          <a:off x="22072600" y="144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128469</xdr:rowOff>
    </xdr:from>
    <xdr:ext cx="469744" cy="259045"/>
    <xdr:sp macro="" textlink="">
      <xdr:nvSpPr>
        <xdr:cNvPr id="544" name="【消防施設】&#10;一人当たり面積平均値テキスト"/>
        <xdr:cNvSpPr txBox="1"/>
      </xdr:nvSpPr>
      <xdr:spPr>
        <a:xfrm>
          <a:off x="22199600" y="14701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150042</xdr:rowOff>
    </xdr:from>
    <xdr:to>
      <xdr:col>116</xdr:col>
      <xdr:colOff>114300</xdr:colOff>
      <xdr:row>86</xdr:row>
      <xdr:rowOff>80192</xdr:rowOff>
    </xdr:to>
    <xdr:sp macro="" textlink="">
      <xdr:nvSpPr>
        <xdr:cNvPr id="545" name="フローチャート: 判断 544"/>
        <xdr:cNvSpPr/>
      </xdr:nvSpPr>
      <xdr:spPr>
        <a:xfrm>
          <a:off x="221107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160927</xdr:rowOff>
    </xdr:from>
    <xdr:to>
      <xdr:col>112</xdr:col>
      <xdr:colOff>38100</xdr:colOff>
      <xdr:row>86</xdr:row>
      <xdr:rowOff>91077</xdr:rowOff>
    </xdr:to>
    <xdr:sp macro="" textlink="">
      <xdr:nvSpPr>
        <xdr:cNvPr id="546" name="フローチャート: 判断 545"/>
        <xdr:cNvSpPr/>
      </xdr:nvSpPr>
      <xdr:spPr>
        <a:xfrm>
          <a:off x="21272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131536</xdr:rowOff>
    </xdr:from>
    <xdr:to>
      <xdr:col>107</xdr:col>
      <xdr:colOff>101600</xdr:colOff>
      <xdr:row>86</xdr:row>
      <xdr:rowOff>61686</xdr:rowOff>
    </xdr:to>
    <xdr:sp macro="" textlink="">
      <xdr:nvSpPr>
        <xdr:cNvPr id="547" name="フローチャート: 判断 546"/>
        <xdr:cNvSpPr/>
      </xdr:nvSpPr>
      <xdr:spPr>
        <a:xfrm>
          <a:off x="20383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11249</xdr:rowOff>
    </xdr:from>
    <xdr:to>
      <xdr:col>102</xdr:col>
      <xdr:colOff>165100</xdr:colOff>
      <xdr:row>86</xdr:row>
      <xdr:rowOff>112849</xdr:rowOff>
    </xdr:to>
    <xdr:sp macro="" textlink="">
      <xdr:nvSpPr>
        <xdr:cNvPr id="548" name="フローチャート: 判断 547"/>
        <xdr:cNvSpPr/>
      </xdr:nvSpPr>
      <xdr:spPr>
        <a:xfrm>
          <a:off x="19494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93980</xdr:rowOff>
    </xdr:from>
    <xdr:to>
      <xdr:col>116</xdr:col>
      <xdr:colOff>114300</xdr:colOff>
      <xdr:row>85</xdr:row>
      <xdr:rowOff>24130</xdr:rowOff>
    </xdr:to>
    <xdr:sp macro="" textlink="">
      <xdr:nvSpPr>
        <xdr:cNvPr id="554" name="楕円 553"/>
        <xdr:cNvSpPr/>
      </xdr:nvSpPr>
      <xdr:spPr>
        <a:xfrm>
          <a:off x="22110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8907</xdr:rowOff>
    </xdr:from>
    <xdr:ext cx="469744" cy="259045"/>
    <xdr:sp macro="" textlink="">
      <xdr:nvSpPr>
        <xdr:cNvPr id="555" name="【消防施設】&#10;一人当たり面積該当値テキスト"/>
        <xdr:cNvSpPr txBox="1"/>
      </xdr:nvSpPr>
      <xdr:spPr>
        <a:xfrm>
          <a:off x="22199600" y="1441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105955</xdr:rowOff>
    </xdr:from>
    <xdr:to>
      <xdr:col>112</xdr:col>
      <xdr:colOff>38100</xdr:colOff>
      <xdr:row>85</xdr:row>
      <xdr:rowOff>36105</xdr:rowOff>
    </xdr:to>
    <xdr:sp macro="" textlink="">
      <xdr:nvSpPr>
        <xdr:cNvPr id="556" name="楕円 555"/>
        <xdr:cNvSpPr/>
      </xdr:nvSpPr>
      <xdr:spPr>
        <a:xfrm>
          <a:off x="21272500" y="1450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84</xdr:row>
      <xdr:rowOff>156755</xdr:rowOff>
    </xdr:to>
    <xdr:cxnSp macro="">
      <xdr:nvCxnSpPr>
        <xdr:cNvPr id="557" name="直線コネクタ 556"/>
        <xdr:cNvCxnSpPr/>
      </xdr:nvCxnSpPr>
      <xdr:spPr>
        <a:xfrm flipV="1">
          <a:off x="21323300" y="14546580"/>
          <a:ext cx="8382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60779</xdr:rowOff>
    </xdr:from>
    <xdr:to>
      <xdr:col>107</xdr:col>
      <xdr:colOff>101600</xdr:colOff>
      <xdr:row>77</xdr:row>
      <xdr:rowOff>162379</xdr:rowOff>
    </xdr:to>
    <xdr:sp macro="" textlink="">
      <xdr:nvSpPr>
        <xdr:cNvPr id="558" name="楕円 557"/>
        <xdr:cNvSpPr/>
      </xdr:nvSpPr>
      <xdr:spPr>
        <a:xfrm>
          <a:off x="20383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111579</xdr:rowOff>
    </xdr:from>
    <xdr:to>
      <xdr:col>111</xdr:col>
      <xdr:colOff>177800</xdr:colOff>
      <xdr:row>84</xdr:row>
      <xdr:rowOff>156755</xdr:rowOff>
    </xdr:to>
    <xdr:cxnSp macro="">
      <xdr:nvCxnSpPr>
        <xdr:cNvPr id="559" name="直線コネクタ 558"/>
        <xdr:cNvCxnSpPr/>
      </xdr:nvCxnSpPr>
      <xdr:spPr>
        <a:xfrm>
          <a:off x="20434300" y="13313229"/>
          <a:ext cx="889000" cy="12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82204</xdr:rowOff>
    </xdr:from>
    <xdr:ext cx="469744" cy="259045"/>
    <xdr:sp macro="" textlink="">
      <xdr:nvSpPr>
        <xdr:cNvPr id="560" name="n_1aveValue【消防施設】&#10;一人当たり面積"/>
        <xdr:cNvSpPr txBox="1"/>
      </xdr:nvSpPr>
      <xdr:spPr>
        <a:xfrm>
          <a:off x="210757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52813</xdr:rowOff>
    </xdr:from>
    <xdr:ext cx="469744" cy="259045"/>
    <xdr:sp macro="" textlink="">
      <xdr:nvSpPr>
        <xdr:cNvPr id="561" name="n_2aveValue【消防施設】&#10;一人当たり面積"/>
        <xdr:cNvSpPr txBox="1"/>
      </xdr:nvSpPr>
      <xdr:spPr>
        <a:xfrm>
          <a:off x="20199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129376</xdr:rowOff>
    </xdr:from>
    <xdr:ext cx="469744" cy="259045"/>
    <xdr:sp macro="" textlink="">
      <xdr:nvSpPr>
        <xdr:cNvPr id="562" name="n_3aveValue【消防施設】&#10;一人当たり面積"/>
        <xdr:cNvSpPr txBox="1"/>
      </xdr:nvSpPr>
      <xdr:spPr>
        <a:xfrm>
          <a:off x="19310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52632</xdr:rowOff>
    </xdr:from>
    <xdr:ext cx="469744" cy="259045"/>
    <xdr:sp macro="" textlink="">
      <xdr:nvSpPr>
        <xdr:cNvPr id="563" name="n_1mainValue【消防施設】&#10;一人当たり面積"/>
        <xdr:cNvSpPr txBox="1"/>
      </xdr:nvSpPr>
      <xdr:spPr>
        <a:xfrm>
          <a:off x="21075727" y="1428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7456</xdr:rowOff>
    </xdr:from>
    <xdr:ext cx="469744" cy="259045"/>
    <xdr:sp macro="" textlink="">
      <xdr:nvSpPr>
        <xdr:cNvPr id="564" name="n_2mainValue【消防施設】&#10;一人当たり面積"/>
        <xdr:cNvSpPr txBox="1"/>
      </xdr:nvSpPr>
      <xdr:spPr>
        <a:xfrm>
          <a:off x="201994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5" name="直線コネクタ 5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6" name="テキスト ボックス 5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7" name="直線コネクタ 5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8" name="テキスト ボックス 5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9" name="直線コネクタ 5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0" name="テキスト ボックス 5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1" name="直線コネクタ 5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2" name="テキスト ボックス 5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3" name="直線コネクタ 5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4" name="テキスト ボックス 5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5" name="直線コネクタ 5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6" name="テキスト ボックス 5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7" name="直線コネクタ 5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8" name="テキスト ボックス 5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90" name="直線コネクタ 589"/>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91"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92" name="直線コネクタ 591"/>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93"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4" name="直線コネクタ 593"/>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95" name="【庁舎】&#10;有形固定資産減価償却率平均値テキスト"/>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6" name="フローチャート: 判断 595"/>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97" name="フローチャート: 判断 596"/>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598" name="フローチャート: 判断 597"/>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99" name="フローチャート: 判断 598"/>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144599</xdr:rowOff>
    </xdr:from>
    <xdr:to>
      <xdr:col>85</xdr:col>
      <xdr:colOff>177800</xdr:colOff>
      <xdr:row>103</xdr:row>
      <xdr:rowOff>74749</xdr:rowOff>
    </xdr:to>
    <xdr:sp macro="" textlink="">
      <xdr:nvSpPr>
        <xdr:cNvPr id="605" name="楕円 604"/>
        <xdr:cNvSpPr/>
      </xdr:nvSpPr>
      <xdr:spPr>
        <a:xfrm>
          <a:off x="162687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167476</xdr:rowOff>
    </xdr:from>
    <xdr:ext cx="405111" cy="259045"/>
    <xdr:sp macro="" textlink="">
      <xdr:nvSpPr>
        <xdr:cNvPr id="606" name="【庁舎】&#10;有形固定資産減価償却率該当値テキスト"/>
        <xdr:cNvSpPr txBox="1"/>
      </xdr:nvSpPr>
      <xdr:spPr>
        <a:xfrm>
          <a:off x="16357600" y="1748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607" name="楕円 606"/>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23949</xdr:rowOff>
    </xdr:from>
    <xdr:to>
      <xdr:col>85</xdr:col>
      <xdr:colOff>127000</xdr:colOff>
      <xdr:row>103</xdr:row>
      <xdr:rowOff>23949</xdr:rowOff>
    </xdr:to>
    <xdr:cxnSp macro="">
      <xdr:nvCxnSpPr>
        <xdr:cNvPr id="608" name="直線コネクタ 607"/>
        <xdr:cNvCxnSpPr/>
      </xdr:nvCxnSpPr>
      <xdr:spPr>
        <a:xfrm>
          <a:off x="15481300" y="176832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165826</xdr:rowOff>
    </xdr:from>
    <xdr:to>
      <xdr:col>76</xdr:col>
      <xdr:colOff>165100</xdr:colOff>
      <xdr:row>103</xdr:row>
      <xdr:rowOff>95976</xdr:rowOff>
    </xdr:to>
    <xdr:sp macro="" textlink="">
      <xdr:nvSpPr>
        <xdr:cNvPr id="609" name="楕円 608"/>
        <xdr:cNvSpPr/>
      </xdr:nvSpPr>
      <xdr:spPr>
        <a:xfrm>
          <a:off x="14541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45176</xdr:rowOff>
    </xdr:to>
    <xdr:cxnSp macro="">
      <xdr:nvCxnSpPr>
        <xdr:cNvPr id="610" name="直線コネクタ 609"/>
        <xdr:cNvCxnSpPr/>
      </xdr:nvCxnSpPr>
      <xdr:spPr>
        <a:xfrm flipV="1">
          <a:off x="14592300" y="176832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46282</xdr:rowOff>
    </xdr:from>
    <xdr:ext cx="405111" cy="259045"/>
    <xdr:sp macro="" textlink="">
      <xdr:nvSpPr>
        <xdr:cNvPr id="611" name="n_1aveValue【庁舎】&#10;有形固定資産減価償却率"/>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12" name="n_2aveValue【庁舎】&#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613"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614" name="n_1mainValue【庁舎】&#10;有形固定資産減価償却率"/>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112503</xdr:rowOff>
    </xdr:from>
    <xdr:ext cx="405111" cy="259045"/>
    <xdr:sp macro="" textlink="">
      <xdr:nvSpPr>
        <xdr:cNvPr id="615" name="n_2mainValue【庁舎】&#10;有形固定資産減価償却率"/>
        <xdr:cNvSpPr txBox="1"/>
      </xdr:nvSpPr>
      <xdr:spPr>
        <a:xfrm>
          <a:off x="14389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4" name="テキスト ボックス 6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5" name="直線コネクタ 6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6" name="直線コネクタ 6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7" name="テキスト ボックス 6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8" name="直線コネクタ 6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9" name="テキスト ボックス 6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0" name="直線コネクタ 6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1" name="テキスト ボックス 6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2" name="直線コネクタ 6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3" name="テキスト ボックス 6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4" name="直線コネクタ 6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5" name="テキスト ボックス 6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6" name="直線コネクタ 6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7" name="テキスト ボックス 6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41" name="直線コネクタ 640"/>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42"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43" name="直線コネクタ 642"/>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44"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45" name="直線コネクタ 644"/>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46"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47" name="フローチャート: 判断 646"/>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48" name="フローチャート: 判断 647"/>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649" name="フローチャート: 判断 648"/>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119018</xdr:rowOff>
    </xdr:from>
    <xdr:to>
      <xdr:col>102</xdr:col>
      <xdr:colOff>165100</xdr:colOff>
      <xdr:row>107</xdr:row>
      <xdr:rowOff>49168</xdr:rowOff>
    </xdr:to>
    <xdr:sp macro="" textlink="">
      <xdr:nvSpPr>
        <xdr:cNvPr id="650" name="フローチャート: 判断 649"/>
        <xdr:cNvSpPr/>
      </xdr:nvSpPr>
      <xdr:spPr>
        <a:xfrm>
          <a:off x="19494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166370</xdr:rowOff>
    </xdr:from>
    <xdr:to>
      <xdr:col>116</xdr:col>
      <xdr:colOff>114300</xdr:colOff>
      <xdr:row>106</xdr:row>
      <xdr:rowOff>96520</xdr:rowOff>
    </xdr:to>
    <xdr:sp macro="" textlink="">
      <xdr:nvSpPr>
        <xdr:cNvPr id="656" name="楕円 655"/>
        <xdr:cNvSpPr/>
      </xdr:nvSpPr>
      <xdr:spPr>
        <a:xfrm>
          <a:off x="221107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17797</xdr:rowOff>
    </xdr:from>
    <xdr:ext cx="469744" cy="259045"/>
    <xdr:sp macro="" textlink="">
      <xdr:nvSpPr>
        <xdr:cNvPr id="657" name="【庁舎】&#10;一人当たり面積該当値テキスト"/>
        <xdr:cNvSpPr txBox="1"/>
      </xdr:nvSpPr>
      <xdr:spPr>
        <a:xfrm>
          <a:off x="22199600"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1451</xdr:rowOff>
    </xdr:from>
    <xdr:to>
      <xdr:col>112</xdr:col>
      <xdr:colOff>38100</xdr:colOff>
      <xdr:row>106</xdr:row>
      <xdr:rowOff>103051</xdr:rowOff>
    </xdr:to>
    <xdr:sp macro="" textlink="">
      <xdr:nvSpPr>
        <xdr:cNvPr id="658" name="楕円 657"/>
        <xdr:cNvSpPr/>
      </xdr:nvSpPr>
      <xdr:spPr>
        <a:xfrm>
          <a:off x="21272500" y="181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45720</xdr:rowOff>
    </xdr:from>
    <xdr:to>
      <xdr:col>116</xdr:col>
      <xdr:colOff>63500</xdr:colOff>
      <xdr:row>106</xdr:row>
      <xdr:rowOff>52251</xdr:rowOff>
    </xdr:to>
    <xdr:cxnSp macro="">
      <xdr:nvCxnSpPr>
        <xdr:cNvPr id="659" name="直線コネクタ 658"/>
        <xdr:cNvCxnSpPr/>
      </xdr:nvCxnSpPr>
      <xdr:spPr>
        <a:xfrm flipV="1">
          <a:off x="21323300" y="182194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5806</xdr:rowOff>
    </xdr:from>
    <xdr:to>
      <xdr:col>107</xdr:col>
      <xdr:colOff>101600</xdr:colOff>
      <xdr:row>106</xdr:row>
      <xdr:rowOff>107406</xdr:rowOff>
    </xdr:to>
    <xdr:sp macro="" textlink="">
      <xdr:nvSpPr>
        <xdr:cNvPr id="660" name="楕円 659"/>
        <xdr:cNvSpPr/>
      </xdr:nvSpPr>
      <xdr:spPr>
        <a:xfrm>
          <a:off x="2038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52251</xdr:rowOff>
    </xdr:from>
    <xdr:to>
      <xdr:col>111</xdr:col>
      <xdr:colOff>177800</xdr:colOff>
      <xdr:row>106</xdr:row>
      <xdr:rowOff>56606</xdr:rowOff>
    </xdr:to>
    <xdr:cxnSp macro="">
      <xdr:nvCxnSpPr>
        <xdr:cNvPr id="661" name="直線コネクタ 660"/>
        <xdr:cNvCxnSpPr/>
      </xdr:nvCxnSpPr>
      <xdr:spPr>
        <a:xfrm flipV="1">
          <a:off x="20434300" y="182259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662" name="n_1ave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663" name="n_2aveValue【庁舎】&#10;一人当たり面積"/>
        <xdr:cNvSpPr txBox="1"/>
      </xdr:nvSpPr>
      <xdr:spPr>
        <a:xfrm>
          <a:off x="201994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65695</xdr:rowOff>
    </xdr:from>
    <xdr:ext cx="469744" cy="259045"/>
    <xdr:sp macro="" textlink="">
      <xdr:nvSpPr>
        <xdr:cNvPr id="664" name="n_3aveValue【庁舎】&#10;一人当たり面積"/>
        <xdr:cNvSpPr txBox="1"/>
      </xdr:nvSpPr>
      <xdr:spPr>
        <a:xfrm>
          <a:off x="19310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119578</xdr:rowOff>
    </xdr:from>
    <xdr:ext cx="469744" cy="259045"/>
    <xdr:sp macro="" textlink="">
      <xdr:nvSpPr>
        <xdr:cNvPr id="665" name="n_1mainValue【庁舎】&#10;一人当たり面積"/>
        <xdr:cNvSpPr txBox="1"/>
      </xdr:nvSpPr>
      <xdr:spPr>
        <a:xfrm>
          <a:off x="21075727" y="1795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123933</xdr:rowOff>
    </xdr:from>
    <xdr:ext cx="469744" cy="259045"/>
    <xdr:sp macro="" textlink="">
      <xdr:nvSpPr>
        <xdr:cNvPr id="666" name="n_2mainValue【庁舎】&#10;一人当たり面積"/>
        <xdr:cNvSpPr txBox="1"/>
      </xdr:nvSpPr>
      <xdr:spPr>
        <a:xfrm>
          <a:off x="201994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類似団体平均と比較して有形固定資産減価償却率が高いものとしては、図書館（平成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84.8</a:t>
          </a:r>
          <a:r>
            <a:rPr kumimoji="1" lang="ja-JP" altLang="en-US" sz="1300">
              <a:latin typeface="ＭＳ Ｐゴシック" panose="020B0600070205080204" pitchFamily="50" charset="-128"/>
              <a:ea typeface="ＭＳ Ｐゴシック" panose="020B0600070205080204" pitchFamily="50" charset="-128"/>
            </a:rPr>
            <a:t>％）、体育館・プール（平成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％）、福祉施設（平成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88.7</a:t>
          </a:r>
          <a:r>
            <a:rPr kumimoji="1" lang="ja-JP" altLang="en-US" sz="1300">
              <a:latin typeface="ＭＳ Ｐゴシック" panose="020B0600070205080204" pitchFamily="50" charset="-128"/>
              <a:ea typeface="ＭＳ Ｐゴシック" panose="020B0600070205080204" pitchFamily="50" charset="-128"/>
            </a:rPr>
            <a:t>％）、一般廃棄物処理施設（平成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％）、消防施設（平成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が挙げられる。このうち、令和元年度に、町立図書館と岩美消防署（東部広域行政管理組合）の新施設が供用開始となっており、今後、数値の改善が見込まれる。また、一般廃棄物処理施設については、可燃物処理施設（東部広域行政管理組合）の新施設を建設中であり、令和４年度に完成する見込みである。</a:t>
          </a:r>
        </a:p>
        <a:p>
          <a:r>
            <a:rPr kumimoji="1" lang="ja-JP" altLang="en-US" sz="1300">
              <a:latin typeface="ＭＳ Ｐゴシック" panose="020B0600070205080204" pitchFamily="50" charset="-128"/>
              <a:ea typeface="ＭＳ Ｐゴシック" panose="020B0600070205080204" pitchFamily="50" charset="-128"/>
            </a:rPr>
            <a:t>　その他の施設は、公共施設等総合管理計画に沿って公共施設の再配置について検討していく方針である。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7131543</v>
      </c>
      <c r="BO4" s="461"/>
      <c r="BP4" s="461"/>
      <c r="BQ4" s="461"/>
      <c r="BR4" s="461"/>
      <c r="BS4" s="461"/>
      <c r="BT4" s="461"/>
      <c r="BU4" s="462"/>
      <c r="BV4" s="460">
        <v>7475200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2.2000000000000002</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6985864</v>
      </c>
      <c r="BO5" s="466"/>
      <c r="BP5" s="466"/>
      <c r="BQ5" s="466"/>
      <c r="BR5" s="466"/>
      <c r="BS5" s="466"/>
      <c r="BT5" s="466"/>
      <c r="BU5" s="467"/>
      <c r="BV5" s="465">
        <v>7362288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86.8</v>
      </c>
      <c r="CU5" s="436"/>
      <c r="CV5" s="436"/>
      <c r="CW5" s="436"/>
      <c r="CX5" s="436"/>
      <c r="CY5" s="436"/>
      <c r="CZ5" s="436"/>
      <c r="DA5" s="437"/>
      <c r="DB5" s="435">
        <v>87.9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145679</v>
      </c>
      <c r="BO6" s="466"/>
      <c r="BP6" s="466"/>
      <c r="BQ6" s="466"/>
      <c r="BR6" s="466"/>
      <c r="BS6" s="466"/>
      <c r="BT6" s="466"/>
      <c r="BU6" s="467"/>
      <c r="BV6" s="465">
        <v>112912</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90.8</v>
      </c>
      <c r="CU6" s="616"/>
      <c r="CV6" s="616"/>
      <c r="CW6" s="616"/>
      <c r="CX6" s="616"/>
      <c r="CY6" s="616"/>
      <c r="CZ6" s="616"/>
      <c r="DA6" s="617"/>
      <c r="DB6" s="615">
        <v>92.1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53633</v>
      </c>
      <c r="BO7" s="466"/>
      <c r="BP7" s="466"/>
      <c r="BQ7" s="466"/>
      <c r="BR7" s="466"/>
      <c r="BS7" s="466"/>
      <c r="BT7" s="466"/>
      <c r="BU7" s="467"/>
      <c r="BV7" s="465">
        <v>26002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4216530</v>
      </c>
      <c r="CU7" s="466"/>
      <c r="CV7" s="466"/>
      <c r="CW7" s="466"/>
      <c r="CX7" s="466"/>
      <c r="CY7" s="466"/>
      <c r="CZ7" s="466"/>
      <c r="DA7" s="467"/>
      <c r="DB7" s="465">
        <v>4121561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92046</v>
      </c>
      <c r="BO8" s="466"/>
      <c r="BP8" s="466"/>
      <c r="BQ8" s="466"/>
      <c r="BR8" s="466"/>
      <c r="BS8" s="466"/>
      <c r="BT8" s="466"/>
      <c r="BU8" s="467"/>
      <c r="BV8" s="465">
        <v>86910</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0.28000000000000003</v>
      </c>
      <c r="CU8" s="579"/>
      <c r="CV8" s="579"/>
      <c r="CW8" s="579"/>
      <c r="CX8" s="579"/>
      <c r="CY8" s="579"/>
      <c r="CZ8" s="579"/>
      <c r="DA8" s="580"/>
      <c r="DB8" s="578">
        <v>0.28000000000000003</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11485</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102</v>
      </c>
      <c r="AV9" s="523"/>
      <c r="AW9" s="523"/>
      <c r="AX9" s="523"/>
      <c r="AY9" s="445" t="s">
        <v>117</v>
      </c>
      <c r="AZ9" s="446"/>
      <c r="BA9" s="446"/>
      <c r="BB9" s="446"/>
      <c r="BC9" s="446"/>
      <c r="BD9" s="446"/>
      <c r="BE9" s="446"/>
      <c r="BF9" s="446"/>
      <c r="BG9" s="446"/>
      <c r="BH9" s="446"/>
      <c r="BI9" s="446"/>
      <c r="BJ9" s="446"/>
      <c r="BK9" s="446"/>
      <c r="BL9" s="446"/>
      <c r="BM9" s="447"/>
      <c r="BN9" s="465">
        <v>5136</v>
      </c>
      <c r="BO9" s="466"/>
      <c r="BP9" s="466"/>
      <c r="BQ9" s="466"/>
      <c r="BR9" s="466"/>
      <c r="BS9" s="466"/>
      <c r="BT9" s="466"/>
      <c r="BU9" s="467"/>
      <c r="BV9" s="465">
        <v>169</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14.6</v>
      </c>
      <c r="CU9" s="436"/>
      <c r="CV9" s="436"/>
      <c r="CW9" s="436"/>
      <c r="CX9" s="436"/>
      <c r="CY9" s="436"/>
      <c r="CZ9" s="436"/>
      <c r="DA9" s="437"/>
      <c r="DB9" s="435">
        <v>14.8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12362</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137051</v>
      </c>
      <c r="BO10" s="466"/>
      <c r="BP10" s="466"/>
      <c r="BQ10" s="466"/>
      <c r="BR10" s="466"/>
      <c r="BS10" s="466"/>
      <c r="BT10" s="466"/>
      <c r="BU10" s="467"/>
      <c r="BV10" s="465">
        <v>36044</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11638</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127</v>
      </c>
      <c r="AV12" s="523"/>
      <c r="AW12" s="523"/>
      <c r="AX12" s="523"/>
      <c r="AY12" s="445" t="s">
        <v>136</v>
      </c>
      <c r="AZ12" s="446"/>
      <c r="BA12" s="446"/>
      <c r="BB12" s="446"/>
      <c r="BC12" s="446"/>
      <c r="BD12" s="446"/>
      <c r="BE12" s="446"/>
      <c r="BF12" s="446"/>
      <c r="BG12" s="446"/>
      <c r="BH12" s="446"/>
      <c r="BI12" s="446"/>
      <c r="BJ12" s="446"/>
      <c r="BK12" s="446"/>
      <c r="BL12" s="446"/>
      <c r="BM12" s="447"/>
      <c r="BN12" s="465">
        <v>150000</v>
      </c>
      <c r="BO12" s="466"/>
      <c r="BP12" s="466"/>
      <c r="BQ12" s="466"/>
      <c r="BR12" s="466"/>
      <c r="BS12" s="466"/>
      <c r="BT12" s="466"/>
      <c r="BU12" s="467"/>
      <c r="BV12" s="465">
        <v>138000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130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11518</v>
      </c>
      <c r="S13" s="569"/>
      <c r="T13" s="569"/>
      <c r="U13" s="569"/>
      <c r="V13" s="570"/>
      <c r="W13" s="556" t="s">
        <v>140</v>
      </c>
      <c r="X13" s="478"/>
      <c r="Y13" s="478"/>
      <c r="Z13" s="478"/>
      <c r="AA13" s="478"/>
      <c r="AB13" s="479"/>
      <c r="AC13" s="441">
        <v>661</v>
      </c>
      <c r="AD13" s="442"/>
      <c r="AE13" s="442"/>
      <c r="AF13" s="442"/>
      <c r="AG13" s="443"/>
      <c r="AH13" s="441">
        <v>709</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-7813</v>
      </c>
      <c r="BO13" s="466"/>
      <c r="BP13" s="466"/>
      <c r="BQ13" s="466"/>
      <c r="BR13" s="466"/>
      <c r="BS13" s="466"/>
      <c r="BT13" s="466"/>
      <c r="BU13" s="467"/>
      <c r="BV13" s="465">
        <v>-101787</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12.7</v>
      </c>
      <c r="CU13" s="436"/>
      <c r="CV13" s="436"/>
      <c r="CW13" s="436"/>
      <c r="CX13" s="436"/>
      <c r="CY13" s="436"/>
      <c r="CZ13" s="436"/>
      <c r="DA13" s="437"/>
      <c r="DB13" s="435">
        <v>13.1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11797</v>
      </c>
      <c r="S14" s="569"/>
      <c r="T14" s="569"/>
      <c r="U14" s="569"/>
      <c r="V14" s="570"/>
      <c r="W14" s="571"/>
      <c r="X14" s="481"/>
      <c r="Y14" s="481"/>
      <c r="Z14" s="481"/>
      <c r="AA14" s="481"/>
      <c r="AB14" s="482"/>
      <c r="AC14" s="561">
        <v>12.1</v>
      </c>
      <c r="AD14" s="562"/>
      <c r="AE14" s="562"/>
      <c r="AF14" s="562"/>
      <c r="AG14" s="563"/>
      <c r="AH14" s="561">
        <v>12.7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v>41.3</v>
      </c>
      <c r="CU14" s="573"/>
      <c r="CV14" s="573"/>
      <c r="CW14" s="573"/>
      <c r="CX14" s="573"/>
      <c r="CY14" s="573"/>
      <c r="CZ14" s="573"/>
      <c r="DA14" s="574"/>
      <c r="DB14" s="572">
        <v>47.7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11679</v>
      </c>
      <c r="S15" s="569"/>
      <c r="T15" s="569"/>
      <c r="U15" s="569"/>
      <c r="V15" s="570"/>
      <c r="W15" s="556" t="s">
        <v>148</v>
      </c>
      <c r="X15" s="478"/>
      <c r="Y15" s="478"/>
      <c r="Z15" s="478"/>
      <c r="AA15" s="478"/>
      <c r="AB15" s="479"/>
      <c r="AC15" s="441">
        <v>1435</v>
      </c>
      <c r="AD15" s="442"/>
      <c r="AE15" s="442"/>
      <c r="AF15" s="442"/>
      <c r="AG15" s="443"/>
      <c r="AH15" s="441">
        <v>1666</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1024695</v>
      </c>
      <c r="BO15" s="461"/>
      <c r="BP15" s="461"/>
      <c r="BQ15" s="461"/>
      <c r="BR15" s="461"/>
      <c r="BS15" s="461"/>
      <c r="BT15" s="461"/>
      <c r="BU15" s="462"/>
      <c r="BV15" s="460">
        <v>1021857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26.3</v>
      </c>
      <c r="AD16" s="562"/>
      <c r="AE16" s="562"/>
      <c r="AF16" s="562"/>
      <c r="AG16" s="563"/>
      <c r="AH16" s="561">
        <v>29.8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3764745</v>
      </c>
      <c r="BO16" s="466"/>
      <c r="BP16" s="466"/>
      <c r="BQ16" s="466"/>
      <c r="BR16" s="466"/>
      <c r="BS16" s="466"/>
      <c r="BT16" s="466"/>
      <c r="BU16" s="467"/>
      <c r="BV16" s="465">
        <v>3675323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3354</v>
      </c>
      <c r="AD17" s="442"/>
      <c r="AE17" s="442"/>
      <c r="AF17" s="442"/>
      <c r="AG17" s="443"/>
      <c r="AH17" s="441">
        <v>3209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1288950</v>
      </c>
      <c r="BO17" s="466"/>
      <c r="BP17" s="466"/>
      <c r="BQ17" s="466"/>
      <c r="BR17" s="466"/>
      <c r="BS17" s="466"/>
      <c r="BT17" s="466"/>
      <c r="BU17" s="467"/>
      <c r="BV17" s="465">
        <v>1284944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122.32</v>
      </c>
      <c r="M18" s="530"/>
      <c r="N18" s="530"/>
      <c r="O18" s="530"/>
      <c r="P18" s="530"/>
      <c r="Q18" s="530"/>
      <c r="R18" s="531"/>
      <c r="S18" s="531"/>
      <c r="T18" s="531"/>
      <c r="U18" s="531"/>
      <c r="V18" s="532"/>
      <c r="W18" s="546"/>
      <c r="X18" s="547"/>
      <c r="Y18" s="547"/>
      <c r="Z18" s="547"/>
      <c r="AA18" s="547"/>
      <c r="AB18" s="557"/>
      <c r="AC18" s="429">
        <v>61.5</v>
      </c>
      <c r="AD18" s="430"/>
      <c r="AE18" s="430"/>
      <c r="AF18" s="430"/>
      <c r="AG18" s="533"/>
      <c r="AH18" s="429">
        <v>57.5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3671245</v>
      </c>
      <c r="BO18" s="466"/>
      <c r="BP18" s="466"/>
      <c r="BQ18" s="466"/>
      <c r="BR18" s="466"/>
      <c r="BS18" s="466"/>
      <c r="BT18" s="466"/>
      <c r="BU18" s="467"/>
      <c r="BV18" s="465">
        <v>3640002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4814512</v>
      </c>
      <c r="BO19" s="466"/>
      <c r="BP19" s="466"/>
      <c r="BQ19" s="466"/>
      <c r="BR19" s="466"/>
      <c r="BS19" s="466"/>
      <c r="BT19" s="466"/>
      <c r="BU19" s="467"/>
      <c r="BV19" s="465">
        <v>4799983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3993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7179575</v>
      </c>
      <c r="BO23" s="466"/>
      <c r="BP23" s="466"/>
      <c r="BQ23" s="466"/>
      <c r="BR23" s="466"/>
      <c r="BS23" s="466"/>
      <c r="BT23" s="466"/>
      <c r="BU23" s="467"/>
      <c r="BV23" s="465">
        <v>7038175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8157</v>
      </c>
      <c r="R24" s="442"/>
      <c r="S24" s="442"/>
      <c r="T24" s="442"/>
      <c r="U24" s="442"/>
      <c r="V24" s="443"/>
      <c r="W24" s="507"/>
      <c r="X24" s="498"/>
      <c r="Y24" s="499"/>
      <c r="Z24" s="438" t="s">
        <v>172</v>
      </c>
      <c r="AA24" s="439"/>
      <c r="AB24" s="439"/>
      <c r="AC24" s="439"/>
      <c r="AD24" s="439"/>
      <c r="AE24" s="439"/>
      <c r="AF24" s="439"/>
      <c r="AG24" s="440"/>
      <c r="AH24" s="441">
        <v>141</v>
      </c>
      <c r="AI24" s="442"/>
      <c r="AJ24" s="442"/>
      <c r="AK24" s="442"/>
      <c r="AL24" s="443"/>
      <c r="AM24" s="441">
        <v>417501</v>
      </c>
      <c r="AN24" s="442"/>
      <c r="AO24" s="442"/>
      <c r="AP24" s="442"/>
      <c r="AQ24" s="442"/>
      <c r="AR24" s="443"/>
      <c r="AS24" s="441">
        <v>2961</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6532901</v>
      </c>
      <c r="BO24" s="466"/>
      <c r="BP24" s="466"/>
      <c r="BQ24" s="466"/>
      <c r="BR24" s="466"/>
      <c r="BS24" s="466"/>
      <c r="BT24" s="466"/>
      <c r="BU24" s="467"/>
      <c r="BV24" s="465">
        <v>6222351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6440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151246</v>
      </c>
      <c r="BO25" s="461"/>
      <c r="BP25" s="461"/>
      <c r="BQ25" s="461"/>
      <c r="BR25" s="461"/>
      <c r="BS25" s="461"/>
      <c r="BT25" s="461"/>
      <c r="BU25" s="462"/>
      <c r="BV25" s="460">
        <v>119536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5953</v>
      </c>
      <c r="R26" s="442"/>
      <c r="S26" s="442"/>
      <c r="T26" s="442"/>
      <c r="U26" s="442"/>
      <c r="V26" s="443"/>
      <c r="W26" s="507"/>
      <c r="X26" s="498"/>
      <c r="Y26" s="499"/>
      <c r="Z26" s="438" t="s">
        <v>179</v>
      </c>
      <c r="AA26" s="520"/>
      <c r="AB26" s="520"/>
      <c r="AC26" s="520"/>
      <c r="AD26" s="520"/>
      <c r="AE26" s="520"/>
      <c r="AF26" s="520"/>
      <c r="AG26" s="521"/>
      <c r="AH26" s="441">
        <v>8</v>
      </c>
      <c r="AI26" s="442"/>
      <c r="AJ26" s="442"/>
      <c r="AK26" s="442"/>
      <c r="AL26" s="443"/>
      <c r="AM26" s="441">
        <v>25672</v>
      </c>
      <c r="AN26" s="442"/>
      <c r="AO26" s="442"/>
      <c r="AP26" s="442"/>
      <c r="AQ26" s="442"/>
      <c r="AR26" s="443"/>
      <c r="AS26" s="441">
        <v>3209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176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3330</v>
      </c>
      <c r="R27" s="442"/>
      <c r="S27" s="442"/>
      <c r="T27" s="442"/>
      <c r="U27" s="442"/>
      <c r="V27" s="443"/>
      <c r="W27" s="507"/>
      <c r="X27" s="498"/>
      <c r="Y27" s="499"/>
      <c r="Z27" s="438" t="s">
        <v>182</v>
      </c>
      <c r="AA27" s="439"/>
      <c r="AB27" s="439"/>
      <c r="AC27" s="439"/>
      <c r="AD27" s="439"/>
      <c r="AE27" s="439"/>
      <c r="AF27" s="439"/>
      <c r="AG27" s="440"/>
      <c r="AH27" s="441" t="s">
        <v>176</v>
      </c>
      <c r="AI27" s="442"/>
      <c r="AJ27" s="442"/>
      <c r="AK27" s="442"/>
      <c r="AL27" s="443"/>
      <c r="AM27" s="441" t="s">
        <v>176</v>
      </c>
      <c r="AN27" s="442"/>
      <c r="AO27" s="442"/>
      <c r="AP27" s="442"/>
      <c r="AQ27" s="442"/>
      <c r="AR27" s="443"/>
      <c r="AS27" s="441" t="s">
        <v>176</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131116</v>
      </c>
      <c r="BO27" s="469"/>
      <c r="BP27" s="469"/>
      <c r="BQ27" s="469"/>
      <c r="BR27" s="469"/>
      <c r="BS27" s="469"/>
      <c r="BT27" s="469"/>
      <c r="BU27" s="470"/>
      <c r="BV27" s="468">
        <v>131051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2480</v>
      </c>
      <c r="R28" s="442"/>
      <c r="S28" s="442"/>
      <c r="T28" s="442"/>
      <c r="U28" s="442"/>
      <c r="V28" s="443"/>
      <c r="W28" s="507"/>
      <c r="X28" s="498"/>
      <c r="Y28" s="499"/>
      <c r="Z28" s="438" t="s">
        <v>185</v>
      </c>
      <c r="AA28" s="439"/>
      <c r="AB28" s="439"/>
      <c r="AC28" s="439"/>
      <c r="AD28" s="439"/>
      <c r="AE28" s="439"/>
      <c r="AF28" s="439"/>
      <c r="AG28" s="440"/>
      <c r="AH28" s="441" t="s">
        <v>176</v>
      </c>
      <c r="AI28" s="442"/>
      <c r="AJ28" s="442"/>
      <c r="AK28" s="442"/>
      <c r="AL28" s="443"/>
      <c r="AM28" s="441" t="s">
        <v>176</v>
      </c>
      <c r="AN28" s="442"/>
      <c r="AO28" s="442"/>
      <c r="AP28" s="442"/>
      <c r="AQ28" s="442"/>
      <c r="AR28" s="443"/>
      <c r="AS28" s="441" t="s">
        <v>176</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720491</v>
      </c>
      <c r="BO28" s="461"/>
      <c r="BP28" s="461"/>
      <c r="BQ28" s="461"/>
      <c r="BR28" s="461"/>
      <c r="BS28" s="461"/>
      <c r="BT28" s="461"/>
      <c r="BU28" s="462"/>
      <c r="BV28" s="460">
        <v>689440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10</v>
      </c>
      <c r="M29" s="442"/>
      <c r="N29" s="442"/>
      <c r="O29" s="442"/>
      <c r="P29" s="443"/>
      <c r="Q29" s="441">
        <v>2270</v>
      </c>
      <c r="R29" s="442"/>
      <c r="S29" s="442"/>
      <c r="T29" s="442"/>
      <c r="U29" s="442"/>
      <c r="V29" s="443"/>
      <c r="W29" s="508"/>
      <c r="X29" s="509"/>
      <c r="Y29" s="510"/>
      <c r="Z29" s="438" t="s">
        <v>188</v>
      </c>
      <c r="AA29" s="439"/>
      <c r="AB29" s="439"/>
      <c r="AC29" s="439"/>
      <c r="AD29" s="439"/>
      <c r="AE29" s="439"/>
      <c r="AF29" s="439"/>
      <c r="AG29" s="440"/>
      <c r="AH29" s="441">
        <v>141</v>
      </c>
      <c r="AI29" s="442"/>
      <c r="AJ29" s="442"/>
      <c r="AK29" s="442"/>
      <c r="AL29" s="443"/>
      <c r="AM29" s="441">
        <v>417501</v>
      </c>
      <c r="AN29" s="442"/>
      <c r="AO29" s="442"/>
      <c r="AP29" s="442"/>
      <c r="AQ29" s="442"/>
      <c r="AR29" s="443"/>
      <c r="AS29" s="441">
        <v>2961</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106337</v>
      </c>
      <c r="BO29" s="466"/>
      <c r="BP29" s="466"/>
      <c r="BQ29" s="466"/>
      <c r="BR29" s="466"/>
      <c r="BS29" s="466"/>
      <c r="BT29" s="466"/>
      <c r="BU29" s="467"/>
      <c r="BV29" s="465">
        <v>106326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95.3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1693714</v>
      </c>
      <c r="BO30" s="469"/>
      <c r="BP30" s="469"/>
      <c r="BQ30" s="469"/>
      <c r="BR30" s="469"/>
      <c r="BS30" s="469"/>
      <c r="BT30" s="469"/>
      <c r="BU30" s="470"/>
      <c r="BV30" s="468">
        <v>1799529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4</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鳥取県町村総合事務組合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岩美町振興公社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住宅新築資金等貸付特別会計</v>
      </c>
      <c r="F35" s="423"/>
      <c r="G35" s="423"/>
      <c r="H35" s="423"/>
      <c r="I35" s="423"/>
      <c r="J35" s="423"/>
      <c r="K35" s="423"/>
      <c r="L35" s="423"/>
      <c r="M35" s="423"/>
      <c r="N35" s="423"/>
      <c r="O35" s="423"/>
      <c r="P35" s="423"/>
      <c r="Q35" s="423"/>
      <c r="R35" s="423"/>
      <c r="S35" s="423"/>
      <c r="T35" s="213"/>
      <c r="U35" s="424">
        <f>IF(W35="","",U34+1)</f>
        <v>5</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IF('各会計、関係団体の財政状況及び健全化判断比率'!B34="","",'各会計、関係団体の財政状況及び健全化判断比率'!B34)</f>
        <v>集落排水処理事業特別会計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鳥取県東部広域行政管理組合（一般会計）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いわみ道の駅</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代替バス運送事業特別会計</v>
      </c>
      <c r="F36" s="423"/>
      <c r="G36" s="423"/>
      <c r="H36" s="423"/>
      <c r="I36" s="423"/>
      <c r="J36" s="423"/>
      <c r="K36" s="423"/>
      <c r="L36" s="423"/>
      <c r="M36" s="423"/>
      <c r="N36" s="423"/>
      <c r="O36" s="423"/>
      <c r="P36" s="423"/>
      <c r="Q36" s="423"/>
      <c r="R36" s="423"/>
      <c r="S36" s="423"/>
      <c r="T36" s="213"/>
      <c r="U36" s="424">
        <f t="shared" ref="U36:U43" si="4">IF(W36="","",U35+1)</f>
        <v>6</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鳥取県東部広域行政管理組合（事業会計）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鳥取県後期高齢者医療広域連合（一般会計）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鳥取県後期高齢者医療広域連合（事業会計）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0nZdqmkuEiFDMxl6D8p+DRY7ObRfKA42e3AZuOrJ1DvujTJkMfreTYuYYB1t/zGR7wXqL4gBjTZ7GitlVol4w==" saltValue="Zs1LqZWJoXaUCKlq5bGy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1026856</v>
      </c>
      <c r="S5" s="727"/>
      <c r="T5" s="727"/>
      <c r="U5" s="727"/>
      <c r="V5" s="727"/>
      <c r="W5" s="727"/>
      <c r="X5" s="727"/>
      <c r="Y5" s="773"/>
      <c r="Z5" s="791">
        <v>14.4</v>
      </c>
      <c r="AA5" s="791"/>
      <c r="AB5" s="791"/>
      <c r="AC5" s="791"/>
      <c r="AD5" s="792">
        <v>1026856</v>
      </c>
      <c r="AE5" s="792"/>
      <c r="AF5" s="792"/>
      <c r="AG5" s="792"/>
      <c r="AH5" s="792"/>
      <c r="AI5" s="792"/>
      <c r="AJ5" s="792"/>
      <c r="AK5" s="792"/>
      <c r="AL5" s="774">
        <v>25.4</v>
      </c>
      <c r="AM5" s="743"/>
      <c r="AN5" s="743"/>
      <c r="AO5" s="775"/>
      <c r="AP5" s="760" t="s">
        <v>226</v>
      </c>
      <c r="AQ5" s="761"/>
      <c r="AR5" s="761"/>
      <c r="AS5" s="761"/>
      <c r="AT5" s="761"/>
      <c r="AU5" s="761"/>
      <c r="AV5" s="761"/>
      <c r="AW5" s="761"/>
      <c r="AX5" s="761"/>
      <c r="AY5" s="761"/>
      <c r="AZ5" s="761"/>
      <c r="BA5" s="761"/>
      <c r="BB5" s="761"/>
      <c r="BC5" s="761"/>
      <c r="BD5" s="761"/>
      <c r="BE5" s="761"/>
      <c r="BF5" s="762"/>
      <c r="BG5" s="661">
        <v>1025354</v>
      </c>
      <c r="BH5" s="664"/>
      <c r="BI5" s="664"/>
      <c r="BJ5" s="664"/>
      <c r="BK5" s="664"/>
      <c r="BL5" s="664"/>
      <c r="BM5" s="664"/>
      <c r="BN5" s="665"/>
      <c r="BO5" s="723">
        <v>99.9</v>
      </c>
      <c r="BP5" s="723"/>
      <c r="BQ5" s="723"/>
      <c r="BR5" s="723"/>
      <c r="BS5" s="724">
        <v>12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46578</v>
      </c>
      <c r="S6" s="664"/>
      <c r="T6" s="664"/>
      <c r="U6" s="664"/>
      <c r="V6" s="664"/>
      <c r="W6" s="664"/>
      <c r="X6" s="664"/>
      <c r="Y6" s="665"/>
      <c r="Z6" s="723">
        <v>0.7</v>
      </c>
      <c r="AA6" s="723"/>
      <c r="AB6" s="723"/>
      <c r="AC6" s="723"/>
      <c r="AD6" s="724">
        <v>46578</v>
      </c>
      <c r="AE6" s="724"/>
      <c r="AF6" s="724"/>
      <c r="AG6" s="724"/>
      <c r="AH6" s="724"/>
      <c r="AI6" s="724"/>
      <c r="AJ6" s="724"/>
      <c r="AK6" s="724"/>
      <c r="AL6" s="666">
        <v>1.2</v>
      </c>
      <c r="AM6" s="667"/>
      <c r="AN6" s="667"/>
      <c r="AO6" s="725"/>
      <c r="AP6" s="658" t="s">
        <v>231</v>
      </c>
      <c r="AQ6" s="659"/>
      <c r="AR6" s="659"/>
      <c r="AS6" s="659"/>
      <c r="AT6" s="659"/>
      <c r="AU6" s="659"/>
      <c r="AV6" s="659"/>
      <c r="AW6" s="659"/>
      <c r="AX6" s="659"/>
      <c r="AY6" s="659"/>
      <c r="AZ6" s="659"/>
      <c r="BA6" s="659"/>
      <c r="BB6" s="659"/>
      <c r="BC6" s="659"/>
      <c r="BD6" s="659"/>
      <c r="BE6" s="659"/>
      <c r="BF6" s="660"/>
      <c r="BG6" s="661">
        <v>1025354</v>
      </c>
      <c r="BH6" s="664"/>
      <c r="BI6" s="664"/>
      <c r="BJ6" s="664"/>
      <c r="BK6" s="664"/>
      <c r="BL6" s="664"/>
      <c r="BM6" s="664"/>
      <c r="BN6" s="665"/>
      <c r="BO6" s="723">
        <v>99.9</v>
      </c>
      <c r="BP6" s="723"/>
      <c r="BQ6" s="723"/>
      <c r="BR6" s="723"/>
      <c r="BS6" s="724">
        <v>12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83468</v>
      </c>
      <c r="CS6" s="664"/>
      <c r="CT6" s="664"/>
      <c r="CU6" s="664"/>
      <c r="CV6" s="664"/>
      <c r="CW6" s="664"/>
      <c r="CX6" s="664"/>
      <c r="CY6" s="665"/>
      <c r="CZ6" s="774">
        <v>1.2</v>
      </c>
      <c r="DA6" s="743"/>
      <c r="DB6" s="743"/>
      <c r="DC6" s="777"/>
      <c r="DD6" s="669" t="s">
        <v>138</v>
      </c>
      <c r="DE6" s="664"/>
      <c r="DF6" s="664"/>
      <c r="DG6" s="664"/>
      <c r="DH6" s="664"/>
      <c r="DI6" s="664"/>
      <c r="DJ6" s="664"/>
      <c r="DK6" s="664"/>
      <c r="DL6" s="664"/>
      <c r="DM6" s="664"/>
      <c r="DN6" s="664"/>
      <c r="DO6" s="664"/>
      <c r="DP6" s="665"/>
      <c r="DQ6" s="669">
        <v>83468</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2553</v>
      </c>
      <c r="S7" s="664"/>
      <c r="T7" s="664"/>
      <c r="U7" s="664"/>
      <c r="V7" s="664"/>
      <c r="W7" s="664"/>
      <c r="X7" s="664"/>
      <c r="Y7" s="665"/>
      <c r="Z7" s="723">
        <v>0</v>
      </c>
      <c r="AA7" s="723"/>
      <c r="AB7" s="723"/>
      <c r="AC7" s="723"/>
      <c r="AD7" s="724">
        <v>2553</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420360</v>
      </c>
      <c r="BH7" s="664"/>
      <c r="BI7" s="664"/>
      <c r="BJ7" s="664"/>
      <c r="BK7" s="664"/>
      <c r="BL7" s="664"/>
      <c r="BM7" s="664"/>
      <c r="BN7" s="665"/>
      <c r="BO7" s="723">
        <v>40.9</v>
      </c>
      <c r="BP7" s="723"/>
      <c r="BQ7" s="723"/>
      <c r="BR7" s="723"/>
      <c r="BS7" s="724">
        <v>12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1139612</v>
      </c>
      <c r="CS7" s="664"/>
      <c r="CT7" s="664"/>
      <c r="CU7" s="664"/>
      <c r="CV7" s="664"/>
      <c r="CW7" s="664"/>
      <c r="CX7" s="664"/>
      <c r="CY7" s="665"/>
      <c r="CZ7" s="723">
        <v>16.3</v>
      </c>
      <c r="DA7" s="723"/>
      <c r="DB7" s="723"/>
      <c r="DC7" s="723"/>
      <c r="DD7" s="669">
        <v>74508</v>
      </c>
      <c r="DE7" s="664"/>
      <c r="DF7" s="664"/>
      <c r="DG7" s="664"/>
      <c r="DH7" s="664"/>
      <c r="DI7" s="664"/>
      <c r="DJ7" s="664"/>
      <c r="DK7" s="664"/>
      <c r="DL7" s="664"/>
      <c r="DM7" s="664"/>
      <c r="DN7" s="664"/>
      <c r="DO7" s="664"/>
      <c r="DP7" s="665"/>
      <c r="DQ7" s="669">
        <v>943661</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3618</v>
      </c>
      <c r="S8" s="664"/>
      <c r="T8" s="664"/>
      <c r="U8" s="664"/>
      <c r="V8" s="664"/>
      <c r="W8" s="664"/>
      <c r="X8" s="664"/>
      <c r="Y8" s="665"/>
      <c r="Z8" s="723">
        <v>0.1</v>
      </c>
      <c r="AA8" s="723"/>
      <c r="AB8" s="723"/>
      <c r="AC8" s="723"/>
      <c r="AD8" s="724">
        <v>3618</v>
      </c>
      <c r="AE8" s="724"/>
      <c r="AF8" s="724"/>
      <c r="AG8" s="724"/>
      <c r="AH8" s="724"/>
      <c r="AI8" s="724"/>
      <c r="AJ8" s="724"/>
      <c r="AK8" s="724"/>
      <c r="AL8" s="666">
        <v>0.1</v>
      </c>
      <c r="AM8" s="667"/>
      <c r="AN8" s="667"/>
      <c r="AO8" s="725"/>
      <c r="AP8" s="658" t="s">
        <v>237</v>
      </c>
      <c r="AQ8" s="659"/>
      <c r="AR8" s="659"/>
      <c r="AS8" s="659"/>
      <c r="AT8" s="659"/>
      <c r="AU8" s="659"/>
      <c r="AV8" s="659"/>
      <c r="AW8" s="659"/>
      <c r="AX8" s="659"/>
      <c r="AY8" s="659"/>
      <c r="AZ8" s="659"/>
      <c r="BA8" s="659"/>
      <c r="BB8" s="659"/>
      <c r="BC8" s="659"/>
      <c r="BD8" s="659"/>
      <c r="BE8" s="659"/>
      <c r="BF8" s="660"/>
      <c r="BG8" s="661">
        <v>20236</v>
      </c>
      <c r="BH8" s="664"/>
      <c r="BI8" s="664"/>
      <c r="BJ8" s="664"/>
      <c r="BK8" s="664"/>
      <c r="BL8" s="664"/>
      <c r="BM8" s="664"/>
      <c r="BN8" s="665"/>
      <c r="BO8" s="723">
        <v>2</v>
      </c>
      <c r="BP8" s="723"/>
      <c r="BQ8" s="723"/>
      <c r="BR8" s="723"/>
      <c r="BS8" s="669" t="s">
        <v>138</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1988827</v>
      </c>
      <c r="CS8" s="664"/>
      <c r="CT8" s="664"/>
      <c r="CU8" s="664"/>
      <c r="CV8" s="664"/>
      <c r="CW8" s="664"/>
      <c r="CX8" s="664"/>
      <c r="CY8" s="665"/>
      <c r="CZ8" s="723">
        <v>28.5</v>
      </c>
      <c r="DA8" s="723"/>
      <c r="DB8" s="723"/>
      <c r="DC8" s="723"/>
      <c r="DD8" s="669">
        <v>6775</v>
      </c>
      <c r="DE8" s="664"/>
      <c r="DF8" s="664"/>
      <c r="DG8" s="664"/>
      <c r="DH8" s="664"/>
      <c r="DI8" s="664"/>
      <c r="DJ8" s="664"/>
      <c r="DK8" s="664"/>
      <c r="DL8" s="664"/>
      <c r="DM8" s="664"/>
      <c r="DN8" s="664"/>
      <c r="DO8" s="664"/>
      <c r="DP8" s="665"/>
      <c r="DQ8" s="669">
        <v>1188011</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2828</v>
      </c>
      <c r="S9" s="664"/>
      <c r="T9" s="664"/>
      <c r="U9" s="664"/>
      <c r="V9" s="664"/>
      <c r="W9" s="664"/>
      <c r="X9" s="664"/>
      <c r="Y9" s="665"/>
      <c r="Z9" s="723">
        <v>0</v>
      </c>
      <c r="AA9" s="723"/>
      <c r="AB9" s="723"/>
      <c r="AC9" s="723"/>
      <c r="AD9" s="724">
        <v>2828</v>
      </c>
      <c r="AE9" s="724"/>
      <c r="AF9" s="724"/>
      <c r="AG9" s="724"/>
      <c r="AH9" s="724"/>
      <c r="AI9" s="724"/>
      <c r="AJ9" s="724"/>
      <c r="AK9" s="724"/>
      <c r="AL9" s="666">
        <v>0.1</v>
      </c>
      <c r="AM9" s="667"/>
      <c r="AN9" s="667"/>
      <c r="AO9" s="725"/>
      <c r="AP9" s="658" t="s">
        <v>240</v>
      </c>
      <c r="AQ9" s="659"/>
      <c r="AR9" s="659"/>
      <c r="AS9" s="659"/>
      <c r="AT9" s="659"/>
      <c r="AU9" s="659"/>
      <c r="AV9" s="659"/>
      <c r="AW9" s="659"/>
      <c r="AX9" s="659"/>
      <c r="AY9" s="659"/>
      <c r="AZ9" s="659"/>
      <c r="BA9" s="659"/>
      <c r="BB9" s="659"/>
      <c r="BC9" s="659"/>
      <c r="BD9" s="659"/>
      <c r="BE9" s="659"/>
      <c r="BF9" s="660"/>
      <c r="BG9" s="661">
        <v>365118</v>
      </c>
      <c r="BH9" s="664"/>
      <c r="BI9" s="664"/>
      <c r="BJ9" s="664"/>
      <c r="BK9" s="664"/>
      <c r="BL9" s="664"/>
      <c r="BM9" s="664"/>
      <c r="BN9" s="665"/>
      <c r="BO9" s="723">
        <v>35.6</v>
      </c>
      <c r="BP9" s="723"/>
      <c r="BQ9" s="723"/>
      <c r="BR9" s="723"/>
      <c r="BS9" s="669" t="s">
        <v>176</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721195</v>
      </c>
      <c r="CS9" s="664"/>
      <c r="CT9" s="664"/>
      <c r="CU9" s="664"/>
      <c r="CV9" s="664"/>
      <c r="CW9" s="664"/>
      <c r="CX9" s="664"/>
      <c r="CY9" s="665"/>
      <c r="CZ9" s="723">
        <v>10.3</v>
      </c>
      <c r="DA9" s="723"/>
      <c r="DB9" s="723"/>
      <c r="DC9" s="723"/>
      <c r="DD9" s="669">
        <v>2590</v>
      </c>
      <c r="DE9" s="664"/>
      <c r="DF9" s="664"/>
      <c r="DG9" s="664"/>
      <c r="DH9" s="664"/>
      <c r="DI9" s="664"/>
      <c r="DJ9" s="664"/>
      <c r="DK9" s="664"/>
      <c r="DL9" s="664"/>
      <c r="DM9" s="664"/>
      <c r="DN9" s="664"/>
      <c r="DO9" s="664"/>
      <c r="DP9" s="665"/>
      <c r="DQ9" s="669">
        <v>626172</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243</v>
      </c>
      <c r="S10" s="664"/>
      <c r="T10" s="664"/>
      <c r="U10" s="664"/>
      <c r="V10" s="664"/>
      <c r="W10" s="664"/>
      <c r="X10" s="664"/>
      <c r="Y10" s="665"/>
      <c r="Z10" s="723" t="s">
        <v>138</v>
      </c>
      <c r="AA10" s="723"/>
      <c r="AB10" s="723"/>
      <c r="AC10" s="723"/>
      <c r="AD10" s="724" t="s">
        <v>138</v>
      </c>
      <c r="AE10" s="724"/>
      <c r="AF10" s="724"/>
      <c r="AG10" s="724"/>
      <c r="AH10" s="724"/>
      <c r="AI10" s="724"/>
      <c r="AJ10" s="724"/>
      <c r="AK10" s="724"/>
      <c r="AL10" s="666" t="s">
        <v>138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19686</v>
      </c>
      <c r="BH10" s="664"/>
      <c r="BI10" s="664"/>
      <c r="BJ10" s="664"/>
      <c r="BK10" s="664"/>
      <c r="BL10" s="664"/>
      <c r="BM10" s="664"/>
      <c r="BN10" s="665"/>
      <c r="BO10" s="723">
        <v>1.9</v>
      </c>
      <c r="BP10" s="723"/>
      <c r="BQ10" s="723"/>
      <c r="BR10" s="723"/>
      <c r="BS10" s="669" t="s">
        <v>138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t="s">
        <v>138</v>
      </c>
      <c r="CS10" s="664"/>
      <c r="CT10" s="664"/>
      <c r="CU10" s="664"/>
      <c r="CV10" s="664"/>
      <c r="CW10" s="664"/>
      <c r="CX10" s="664"/>
      <c r="CY10" s="665"/>
      <c r="CZ10" s="723" t="s">
        <v>138</v>
      </c>
      <c r="DA10" s="723"/>
      <c r="DB10" s="723"/>
      <c r="DC10" s="723"/>
      <c r="DD10" s="669" t="s">
        <v>243</v>
      </c>
      <c r="DE10" s="664"/>
      <c r="DF10" s="664"/>
      <c r="DG10" s="664"/>
      <c r="DH10" s="664"/>
      <c r="DI10" s="664"/>
      <c r="DJ10" s="664"/>
      <c r="DK10" s="664"/>
      <c r="DL10" s="664"/>
      <c r="DM10" s="664"/>
      <c r="DN10" s="664"/>
      <c r="DO10" s="664"/>
      <c r="DP10" s="665"/>
      <c r="DQ10" s="669" t="s">
        <v>138</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138</v>
      </c>
      <c r="AA11" s="723"/>
      <c r="AB11" s="723"/>
      <c r="AC11" s="723"/>
      <c r="AD11" s="724" t="s">
        <v>243</v>
      </c>
      <c r="AE11" s="724"/>
      <c r="AF11" s="724"/>
      <c r="AG11" s="724"/>
      <c r="AH11" s="724"/>
      <c r="AI11" s="724"/>
      <c r="AJ11" s="724"/>
      <c r="AK11" s="724"/>
      <c r="AL11" s="666" t="s">
        <v>243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15320</v>
      </c>
      <c r="BH11" s="664"/>
      <c r="BI11" s="664"/>
      <c r="BJ11" s="664"/>
      <c r="BK11" s="664"/>
      <c r="BL11" s="664"/>
      <c r="BM11" s="664"/>
      <c r="BN11" s="665"/>
      <c r="BO11" s="723">
        <v>1.5</v>
      </c>
      <c r="BP11" s="723"/>
      <c r="BQ11" s="723"/>
      <c r="BR11" s="723"/>
      <c r="BS11" s="669">
        <v>12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358900</v>
      </c>
      <c r="CS11" s="664"/>
      <c r="CT11" s="664"/>
      <c r="CU11" s="664"/>
      <c r="CV11" s="664"/>
      <c r="CW11" s="664"/>
      <c r="CX11" s="664"/>
      <c r="CY11" s="665"/>
      <c r="CZ11" s="723">
        <v>5.0999999999999996</v>
      </c>
      <c r="DA11" s="723"/>
      <c r="DB11" s="723"/>
      <c r="DC11" s="723"/>
      <c r="DD11" s="669">
        <v>19865</v>
      </c>
      <c r="DE11" s="664"/>
      <c r="DF11" s="664"/>
      <c r="DG11" s="664"/>
      <c r="DH11" s="664"/>
      <c r="DI11" s="664"/>
      <c r="DJ11" s="664"/>
      <c r="DK11" s="664"/>
      <c r="DL11" s="664"/>
      <c r="DM11" s="664"/>
      <c r="DN11" s="664"/>
      <c r="DO11" s="664"/>
      <c r="DP11" s="665"/>
      <c r="DQ11" s="669">
        <v>176465</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195043</v>
      </c>
      <c r="S12" s="664"/>
      <c r="T12" s="664"/>
      <c r="U12" s="664"/>
      <c r="V12" s="664"/>
      <c r="W12" s="664"/>
      <c r="X12" s="664"/>
      <c r="Y12" s="665"/>
      <c r="Z12" s="723">
        <v>2.7</v>
      </c>
      <c r="AA12" s="723"/>
      <c r="AB12" s="723"/>
      <c r="AC12" s="723"/>
      <c r="AD12" s="724">
        <v>195043</v>
      </c>
      <c r="AE12" s="724"/>
      <c r="AF12" s="724"/>
      <c r="AG12" s="724"/>
      <c r="AH12" s="724"/>
      <c r="AI12" s="724"/>
      <c r="AJ12" s="724"/>
      <c r="AK12" s="724"/>
      <c r="AL12" s="666">
        <v>4.8</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486476</v>
      </c>
      <c r="BH12" s="664"/>
      <c r="BI12" s="664"/>
      <c r="BJ12" s="664"/>
      <c r="BK12" s="664"/>
      <c r="BL12" s="664"/>
      <c r="BM12" s="664"/>
      <c r="BN12" s="665"/>
      <c r="BO12" s="723">
        <v>47.4</v>
      </c>
      <c r="BP12" s="723"/>
      <c r="BQ12" s="723"/>
      <c r="BR12" s="723"/>
      <c r="BS12" s="669" t="s">
        <v>138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182459</v>
      </c>
      <c r="CS12" s="664"/>
      <c r="CT12" s="664"/>
      <c r="CU12" s="664"/>
      <c r="CV12" s="664"/>
      <c r="CW12" s="664"/>
      <c r="CX12" s="664"/>
      <c r="CY12" s="665"/>
      <c r="CZ12" s="723">
        <v>2.6</v>
      </c>
      <c r="DA12" s="723"/>
      <c r="DB12" s="723"/>
      <c r="DC12" s="723"/>
      <c r="DD12" s="669">
        <v>30543</v>
      </c>
      <c r="DE12" s="664"/>
      <c r="DF12" s="664"/>
      <c r="DG12" s="664"/>
      <c r="DH12" s="664"/>
      <c r="DI12" s="664"/>
      <c r="DJ12" s="664"/>
      <c r="DK12" s="664"/>
      <c r="DL12" s="664"/>
      <c r="DM12" s="664"/>
      <c r="DN12" s="664"/>
      <c r="DO12" s="664"/>
      <c r="DP12" s="665"/>
      <c r="DQ12" s="669">
        <v>96868</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75</v>
      </c>
      <c r="S13" s="664"/>
      <c r="T13" s="664"/>
      <c r="U13" s="664"/>
      <c r="V13" s="664"/>
      <c r="W13" s="664"/>
      <c r="X13" s="664"/>
      <c r="Y13" s="665"/>
      <c r="Z13" s="723">
        <v>0</v>
      </c>
      <c r="AA13" s="723"/>
      <c r="AB13" s="723"/>
      <c r="AC13" s="723"/>
      <c r="AD13" s="724">
        <v>75</v>
      </c>
      <c r="AE13" s="724"/>
      <c r="AF13" s="724"/>
      <c r="AG13" s="724"/>
      <c r="AH13" s="724"/>
      <c r="AI13" s="724"/>
      <c r="AJ13" s="724"/>
      <c r="AK13" s="724"/>
      <c r="AL13" s="666">
        <v>0</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485425</v>
      </c>
      <c r="BH13" s="664"/>
      <c r="BI13" s="664"/>
      <c r="BJ13" s="664"/>
      <c r="BK13" s="664"/>
      <c r="BL13" s="664"/>
      <c r="BM13" s="664"/>
      <c r="BN13" s="665"/>
      <c r="BO13" s="723">
        <v>47.3</v>
      </c>
      <c r="BP13" s="723"/>
      <c r="BQ13" s="723"/>
      <c r="BR13" s="723"/>
      <c r="BS13" s="669" t="s">
        <v>138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573087</v>
      </c>
      <c r="CS13" s="664"/>
      <c r="CT13" s="664"/>
      <c r="CU13" s="664"/>
      <c r="CV13" s="664"/>
      <c r="CW13" s="664"/>
      <c r="CX13" s="664"/>
      <c r="CY13" s="665"/>
      <c r="CZ13" s="723">
        <v>8.1999999999999993</v>
      </c>
      <c r="DA13" s="723"/>
      <c r="DB13" s="723"/>
      <c r="DC13" s="723"/>
      <c r="DD13" s="669">
        <v>173285</v>
      </c>
      <c r="DE13" s="664"/>
      <c r="DF13" s="664"/>
      <c r="DG13" s="664"/>
      <c r="DH13" s="664"/>
      <c r="DI13" s="664"/>
      <c r="DJ13" s="664"/>
      <c r="DK13" s="664"/>
      <c r="DL13" s="664"/>
      <c r="DM13" s="664"/>
      <c r="DN13" s="664"/>
      <c r="DO13" s="664"/>
      <c r="DP13" s="665"/>
      <c r="DQ13" s="669">
        <v>258155</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243</v>
      </c>
      <c r="S14" s="664"/>
      <c r="T14" s="664"/>
      <c r="U14" s="664"/>
      <c r="V14" s="664"/>
      <c r="W14" s="664"/>
      <c r="X14" s="664"/>
      <c r="Y14" s="665"/>
      <c r="Z14" s="723" t="s">
        <v>138</v>
      </c>
      <c r="AA14" s="723"/>
      <c r="AB14" s="723"/>
      <c r="AC14" s="723"/>
      <c r="AD14" s="724" t="s">
        <v>138</v>
      </c>
      <c r="AE14" s="724"/>
      <c r="AF14" s="724"/>
      <c r="AG14" s="724"/>
      <c r="AH14" s="724"/>
      <c r="AI14" s="724"/>
      <c r="AJ14" s="724"/>
      <c r="AK14" s="724"/>
      <c r="AL14" s="666" t="s">
        <v>138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40344</v>
      </c>
      <c r="BH14" s="664"/>
      <c r="BI14" s="664"/>
      <c r="BJ14" s="664"/>
      <c r="BK14" s="664"/>
      <c r="BL14" s="664"/>
      <c r="BM14" s="664"/>
      <c r="BN14" s="665"/>
      <c r="BO14" s="723">
        <v>3.9</v>
      </c>
      <c r="BP14" s="723"/>
      <c r="BQ14" s="723"/>
      <c r="BR14" s="723"/>
      <c r="BS14" s="669" t="s">
        <v>138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221451</v>
      </c>
      <c r="CS14" s="664"/>
      <c r="CT14" s="664"/>
      <c r="CU14" s="664"/>
      <c r="CV14" s="664"/>
      <c r="CW14" s="664"/>
      <c r="CX14" s="664"/>
      <c r="CY14" s="665"/>
      <c r="CZ14" s="723">
        <v>3.2</v>
      </c>
      <c r="DA14" s="723"/>
      <c r="DB14" s="723"/>
      <c r="DC14" s="723"/>
      <c r="DD14" s="669">
        <v>9573</v>
      </c>
      <c r="DE14" s="664"/>
      <c r="DF14" s="664"/>
      <c r="DG14" s="664"/>
      <c r="DH14" s="664"/>
      <c r="DI14" s="664"/>
      <c r="DJ14" s="664"/>
      <c r="DK14" s="664"/>
      <c r="DL14" s="664"/>
      <c r="DM14" s="664"/>
      <c r="DN14" s="664"/>
      <c r="DO14" s="664"/>
      <c r="DP14" s="665"/>
      <c r="DQ14" s="669">
        <v>199095</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12641</v>
      </c>
      <c r="S15" s="664"/>
      <c r="T15" s="664"/>
      <c r="U15" s="664"/>
      <c r="V15" s="664"/>
      <c r="W15" s="664"/>
      <c r="X15" s="664"/>
      <c r="Y15" s="665"/>
      <c r="Z15" s="723">
        <v>0.2</v>
      </c>
      <c r="AA15" s="723"/>
      <c r="AB15" s="723"/>
      <c r="AC15" s="723"/>
      <c r="AD15" s="724">
        <v>12641</v>
      </c>
      <c r="AE15" s="724"/>
      <c r="AF15" s="724"/>
      <c r="AG15" s="724"/>
      <c r="AH15" s="724"/>
      <c r="AI15" s="724"/>
      <c r="AJ15" s="724"/>
      <c r="AK15" s="724"/>
      <c r="AL15" s="666">
        <v>0.3</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78174</v>
      </c>
      <c r="BH15" s="664"/>
      <c r="BI15" s="664"/>
      <c r="BJ15" s="664"/>
      <c r="BK15" s="664"/>
      <c r="BL15" s="664"/>
      <c r="BM15" s="664"/>
      <c r="BN15" s="665"/>
      <c r="BO15" s="723">
        <v>7.6</v>
      </c>
      <c r="BP15" s="723"/>
      <c r="BQ15" s="723"/>
      <c r="BR15" s="723"/>
      <c r="BS15" s="669" t="s">
        <v>243</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899510</v>
      </c>
      <c r="CS15" s="664"/>
      <c r="CT15" s="664"/>
      <c r="CU15" s="664"/>
      <c r="CV15" s="664"/>
      <c r="CW15" s="664"/>
      <c r="CX15" s="664"/>
      <c r="CY15" s="665"/>
      <c r="CZ15" s="723">
        <v>12.9</v>
      </c>
      <c r="DA15" s="723"/>
      <c r="DB15" s="723"/>
      <c r="DC15" s="723"/>
      <c r="DD15" s="669">
        <v>495592</v>
      </c>
      <c r="DE15" s="664"/>
      <c r="DF15" s="664"/>
      <c r="DG15" s="664"/>
      <c r="DH15" s="664"/>
      <c r="DI15" s="664"/>
      <c r="DJ15" s="664"/>
      <c r="DK15" s="664"/>
      <c r="DL15" s="664"/>
      <c r="DM15" s="664"/>
      <c r="DN15" s="664"/>
      <c r="DO15" s="664"/>
      <c r="DP15" s="665"/>
      <c r="DQ15" s="669">
        <v>389484</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138</v>
      </c>
      <c r="S16" s="664"/>
      <c r="T16" s="664"/>
      <c r="U16" s="664"/>
      <c r="V16" s="664"/>
      <c r="W16" s="664"/>
      <c r="X16" s="664"/>
      <c r="Y16" s="665"/>
      <c r="Z16" s="723" t="s">
        <v>138</v>
      </c>
      <c r="AA16" s="723"/>
      <c r="AB16" s="723"/>
      <c r="AC16" s="723"/>
      <c r="AD16" s="724" t="s">
        <v>138</v>
      </c>
      <c r="AE16" s="724"/>
      <c r="AF16" s="724"/>
      <c r="AG16" s="724"/>
      <c r="AH16" s="724"/>
      <c r="AI16" s="724"/>
      <c r="AJ16" s="724"/>
      <c r="AK16" s="724"/>
      <c r="AL16" s="666" t="s">
        <v>138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176</v>
      </c>
      <c r="BH16" s="664"/>
      <c r="BI16" s="664"/>
      <c r="BJ16" s="664"/>
      <c r="BK16" s="664"/>
      <c r="BL16" s="664"/>
      <c r="BM16" s="664"/>
      <c r="BN16" s="665"/>
      <c r="BO16" s="723" t="s">
        <v>138</v>
      </c>
      <c r="BP16" s="723"/>
      <c r="BQ16" s="723"/>
      <c r="BR16" s="723"/>
      <c r="BS16" s="669" t="s">
        <v>243</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89592</v>
      </c>
      <c r="CS16" s="664"/>
      <c r="CT16" s="664"/>
      <c r="CU16" s="664"/>
      <c r="CV16" s="664"/>
      <c r="CW16" s="664"/>
      <c r="CX16" s="664"/>
      <c r="CY16" s="665"/>
      <c r="CZ16" s="723">
        <v>1.3</v>
      </c>
      <c r="DA16" s="723"/>
      <c r="DB16" s="723"/>
      <c r="DC16" s="723"/>
      <c r="DD16" s="669" t="s">
        <v>138</v>
      </c>
      <c r="DE16" s="664"/>
      <c r="DF16" s="664"/>
      <c r="DG16" s="664"/>
      <c r="DH16" s="664"/>
      <c r="DI16" s="664"/>
      <c r="DJ16" s="664"/>
      <c r="DK16" s="664"/>
      <c r="DL16" s="664"/>
      <c r="DM16" s="664"/>
      <c r="DN16" s="664"/>
      <c r="DO16" s="664"/>
      <c r="DP16" s="665"/>
      <c r="DQ16" s="669">
        <v>4887</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3926</v>
      </c>
      <c r="S17" s="664"/>
      <c r="T17" s="664"/>
      <c r="U17" s="664"/>
      <c r="V17" s="664"/>
      <c r="W17" s="664"/>
      <c r="X17" s="664"/>
      <c r="Y17" s="665"/>
      <c r="Z17" s="723">
        <v>0.1</v>
      </c>
      <c r="AA17" s="723"/>
      <c r="AB17" s="723"/>
      <c r="AC17" s="723"/>
      <c r="AD17" s="724">
        <v>3926</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138</v>
      </c>
      <c r="BP17" s="723"/>
      <c r="BQ17" s="723"/>
      <c r="BR17" s="723"/>
      <c r="BS17" s="669" t="s">
        <v>138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727763</v>
      </c>
      <c r="CS17" s="664"/>
      <c r="CT17" s="664"/>
      <c r="CU17" s="664"/>
      <c r="CV17" s="664"/>
      <c r="CW17" s="664"/>
      <c r="CX17" s="664"/>
      <c r="CY17" s="665"/>
      <c r="CZ17" s="723">
        <v>10.4</v>
      </c>
      <c r="DA17" s="723"/>
      <c r="DB17" s="723"/>
      <c r="DC17" s="723"/>
      <c r="DD17" s="669" t="s">
        <v>243</v>
      </c>
      <c r="DE17" s="664"/>
      <c r="DF17" s="664"/>
      <c r="DG17" s="664"/>
      <c r="DH17" s="664"/>
      <c r="DI17" s="664"/>
      <c r="DJ17" s="664"/>
      <c r="DK17" s="664"/>
      <c r="DL17" s="664"/>
      <c r="DM17" s="664"/>
      <c r="DN17" s="664"/>
      <c r="DO17" s="664"/>
      <c r="DP17" s="665"/>
      <c r="DQ17" s="669">
        <v>702567</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3027956</v>
      </c>
      <c r="S18" s="664"/>
      <c r="T18" s="664"/>
      <c r="U18" s="664"/>
      <c r="V18" s="664"/>
      <c r="W18" s="664"/>
      <c r="X18" s="664"/>
      <c r="Y18" s="665"/>
      <c r="Z18" s="723">
        <v>42.5</v>
      </c>
      <c r="AA18" s="723"/>
      <c r="AB18" s="723"/>
      <c r="AC18" s="723"/>
      <c r="AD18" s="724">
        <v>2740050</v>
      </c>
      <c r="AE18" s="724"/>
      <c r="AF18" s="724"/>
      <c r="AG18" s="724"/>
      <c r="AH18" s="724"/>
      <c r="AI18" s="724"/>
      <c r="AJ18" s="724"/>
      <c r="AK18" s="724"/>
      <c r="AL18" s="666">
        <v>67.8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176</v>
      </c>
      <c r="BH18" s="664"/>
      <c r="BI18" s="664"/>
      <c r="BJ18" s="664"/>
      <c r="BK18" s="664"/>
      <c r="BL18" s="664"/>
      <c r="BM18" s="664"/>
      <c r="BN18" s="665"/>
      <c r="BO18" s="723" t="s">
        <v>138</v>
      </c>
      <c r="BP18" s="723"/>
      <c r="BQ18" s="723"/>
      <c r="BR18" s="723"/>
      <c r="BS18" s="669" t="s">
        <v>138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243</v>
      </c>
      <c r="CS18" s="664"/>
      <c r="CT18" s="664"/>
      <c r="CU18" s="664"/>
      <c r="CV18" s="664"/>
      <c r="CW18" s="664"/>
      <c r="CX18" s="664"/>
      <c r="CY18" s="665"/>
      <c r="CZ18" s="723" t="s">
        <v>138</v>
      </c>
      <c r="DA18" s="723"/>
      <c r="DB18" s="723"/>
      <c r="DC18" s="723"/>
      <c r="DD18" s="669" t="s">
        <v>243</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2740050</v>
      </c>
      <c r="S19" s="664"/>
      <c r="T19" s="664"/>
      <c r="U19" s="664"/>
      <c r="V19" s="664"/>
      <c r="W19" s="664"/>
      <c r="X19" s="664"/>
      <c r="Y19" s="665"/>
      <c r="Z19" s="723">
        <v>38.4</v>
      </c>
      <c r="AA19" s="723"/>
      <c r="AB19" s="723"/>
      <c r="AC19" s="723"/>
      <c r="AD19" s="724">
        <v>2740050</v>
      </c>
      <c r="AE19" s="724"/>
      <c r="AF19" s="724"/>
      <c r="AG19" s="724"/>
      <c r="AH19" s="724"/>
      <c r="AI19" s="724"/>
      <c r="AJ19" s="724"/>
      <c r="AK19" s="724"/>
      <c r="AL19" s="666">
        <v>67.8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1502</v>
      </c>
      <c r="BH19" s="664"/>
      <c r="BI19" s="664"/>
      <c r="BJ19" s="664"/>
      <c r="BK19" s="664"/>
      <c r="BL19" s="664"/>
      <c r="BM19" s="664"/>
      <c r="BN19" s="665"/>
      <c r="BO19" s="723">
        <v>0.1</v>
      </c>
      <c r="BP19" s="723"/>
      <c r="BQ19" s="723"/>
      <c r="BR19" s="723"/>
      <c r="BS19" s="669" t="s">
        <v>138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138</v>
      </c>
      <c r="DA19" s="723"/>
      <c r="DB19" s="723"/>
      <c r="DC19" s="723"/>
      <c r="DD19" s="669" t="s">
        <v>138</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287906</v>
      </c>
      <c r="S20" s="664"/>
      <c r="T20" s="664"/>
      <c r="U20" s="664"/>
      <c r="V20" s="664"/>
      <c r="W20" s="664"/>
      <c r="X20" s="664"/>
      <c r="Y20" s="665"/>
      <c r="Z20" s="723">
        <v>4</v>
      </c>
      <c r="AA20" s="723"/>
      <c r="AB20" s="723"/>
      <c r="AC20" s="723"/>
      <c r="AD20" s="724" t="s">
        <v>243</v>
      </c>
      <c r="AE20" s="724"/>
      <c r="AF20" s="724"/>
      <c r="AG20" s="724"/>
      <c r="AH20" s="724"/>
      <c r="AI20" s="724"/>
      <c r="AJ20" s="724"/>
      <c r="AK20" s="724"/>
      <c r="AL20" s="666" t="s">
        <v>138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1502</v>
      </c>
      <c r="BH20" s="664"/>
      <c r="BI20" s="664"/>
      <c r="BJ20" s="664"/>
      <c r="BK20" s="664"/>
      <c r="BL20" s="664"/>
      <c r="BM20" s="664"/>
      <c r="BN20" s="665"/>
      <c r="BO20" s="723">
        <v>0.1</v>
      </c>
      <c r="BP20" s="723"/>
      <c r="BQ20" s="723"/>
      <c r="BR20" s="723"/>
      <c r="BS20" s="669" t="s">
        <v>138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6985864</v>
      </c>
      <c r="CS20" s="664"/>
      <c r="CT20" s="664"/>
      <c r="CU20" s="664"/>
      <c r="CV20" s="664"/>
      <c r="CW20" s="664"/>
      <c r="CX20" s="664"/>
      <c r="CY20" s="665"/>
      <c r="CZ20" s="723">
        <v>100</v>
      </c>
      <c r="DA20" s="723"/>
      <c r="DB20" s="723"/>
      <c r="DC20" s="723"/>
      <c r="DD20" s="669">
        <v>812731</v>
      </c>
      <c r="DE20" s="664"/>
      <c r="DF20" s="664"/>
      <c r="DG20" s="664"/>
      <c r="DH20" s="664"/>
      <c r="DI20" s="664"/>
      <c r="DJ20" s="664"/>
      <c r="DK20" s="664"/>
      <c r="DL20" s="664"/>
      <c r="DM20" s="664"/>
      <c r="DN20" s="664"/>
      <c r="DO20" s="664"/>
      <c r="DP20" s="665"/>
      <c r="DQ20" s="669">
        <v>4668833</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138</v>
      </c>
      <c r="AA21" s="723"/>
      <c r="AB21" s="723"/>
      <c r="AC21" s="723"/>
      <c r="AD21" s="724" t="s">
        <v>243</v>
      </c>
      <c r="AE21" s="724"/>
      <c r="AF21" s="724"/>
      <c r="AG21" s="724"/>
      <c r="AH21" s="724"/>
      <c r="AI21" s="724"/>
      <c r="AJ21" s="724"/>
      <c r="AK21" s="724"/>
      <c r="AL21" s="666" t="s">
        <v>138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1502</v>
      </c>
      <c r="BH21" s="664"/>
      <c r="BI21" s="664"/>
      <c r="BJ21" s="664"/>
      <c r="BK21" s="664"/>
      <c r="BL21" s="664"/>
      <c r="BM21" s="664"/>
      <c r="BN21" s="665"/>
      <c r="BO21" s="723">
        <v>0.1</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4322074</v>
      </c>
      <c r="S22" s="664"/>
      <c r="T22" s="664"/>
      <c r="U22" s="664"/>
      <c r="V22" s="664"/>
      <c r="W22" s="664"/>
      <c r="X22" s="664"/>
      <c r="Y22" s="665"/>
      <c r="Z22" s="723">
        <v>60.6</v>
      </c>
      <c r="AA22" s="723"/>
      <c r="AB22" s="723"/>
      <c r="AC22" s="723"/>
      <c r="AD22" s="724">
        <v>4034168</v>
      </c>
      <c r="AE22" s="724"/>
      <c r="AF22" s="724"/>
      <c r="AG22" s="724"/>
      <c r="AH22" s="724"/>
      <c r="AI22" s="724"/>
      <c r="AJ22" s="724"/>
      <c r="AK22" s="724"/>
      <c r="AL22" s="666">
        <v>99.8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176</v>
      </c>
      <c r="BP22" s="723"/>
      <c r="BQ22" s="723"/>
      <c r="BR22" s="723"/>
      <c r="BS22" s="669" t="s">
        <v>138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525</v>
      </c>
      <c r="S23" s="664"/>
      <c r="T23" s="664"/>
      <c r="U23" s="664"/>
      <c r="V23" s="664"/>
      <c r="W23" s="664"/>
      <c r="X23" s="664"/>
      <c r="Y23" s="665"/>
      <c r="Z23" s="723">
        <v>0</v>
      </c>
      <c r="AA23" s="723"/>
      <c r="AB23" s="723"/>
      <c r="AC23" s="723"/>
      <c r="AD23" s="724">
        <v>525</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176</v>
      </c>
      <c r="BH23" s="664"/>
      <c r="BI23" s="664"/>
      <c r="BJ23" s="664"/>
      <c r="BK23" s="664"/>
      <c r="BL23" s="664"/>
      <c r="BM23" s="664"/>
      <c r="BN23" s="665"/>
      <c r="BO23" s="723" t="s">
        <v>138</v>
      </c>
      <c r="BP23" s="723"/>
      <c r="BQ23" s="723"/>
      <c r="BR23" s="723"/>
      <c r="BS23" s="669" t="s">
        <v>138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2502</v>
      </c>
      <c r="S24" s="664"/>
      <c r="T24" s="664"/>
      <c r="U24" s="664"/>
      <c r="V24" s="664"/>
      <c r="W24" s="664"/>
      <c r="X24" s="664"/>
      <c r="Y24" s="665"/>
      <c r="Z24" s="723">
        <v>0</v>
      </c>
      <c r="AA24" s="723"/>
      <c r="AB24" s="723"/>
      <c r="AC24" s="723"/>
      <c r="AD24" s="724" t="s">
        <v>243</v>
      </c>
      <c r="AE24" s="724"/>
      <c r="AF24" s="724"/>
      <c r="AG24" s="724"/>
      <c r="AH24" s="724"/>
      <c r="AI24" s="724"/>
      <c r="AJ24" s="724"/>
      <c r="AK24" s="724"/>
      <c r="AL24" s="666" t="s">
        <v>138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138</v>
      </c>
      <c r="BH24" s="664"/>
      <c r="BI24" s="664"/>
      <c r="BJ24" s="664"/>
      <c r="BK24" s="664"/>
      <c r="BL24" s="664"/>
      <c r="BM24" s="664"/>
      <c r="BN24" s="665"/>
      <c r="BO24" s="723" t="s">
        <v>138</v>
      </c>
      <c r="BP24" s="723"/>
      <c r="BQ24" s="723"/>
      <c r="BR24" s="723"/>
      <c r="BS24" s="669" t="s">
        <v>138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2782249</v>
      </c>
      <c r="CS24" s="727"/>
      <c r="CT24" s="727"/>
      <c r="CU24" s="727"/>
      <c r="CV24" s="727"/>
      <c r="CW24" s="727"/>
      <c r="CX24" s="727"/>
      <c r="CY24" s="773"/>
      <c r="CZ24" s="774">
        <v>39.799999999999997</v>
      </c>
      <c r="DA24" s="743"/>
      <c r="DB24" s="743"/>
      <c r="DC24" s="777"/>
      <c r="DD24" s="772">
        <v>2069142</v>
      </c>
      <c r="DE24" s="727"/>
      <c r="DF24" s="727"/>
      <c r="DG24" s="727"/>
      <c r="DH24" s="727"/>
      <c r="DI24" s="727"/>
      <c r="DJ24" s="727"/>
      <c r="DK24" s="773"/>
      <c r="DL24" s="772">
        <v>2022137</v>
      </c>
      <c r="DM24" s="727"/>
      <c r="DN24" s="727"/>
      <c r="DO24" s="727"/>
      <c r="DP24" s="727"/>
      <c r="DQ24" s="727"/>
      <c r="DR24" s="727"/>
      <c r="DS24" s="727"/>
      <c r="DT24" s="727"/>
      <c r="DU24" s="727"/>
      <c r="DV24" s="773"/>
      <c r="DW24" s="774">
        <v>47.8</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92469</v>
      </c>
      <c r="S25" s="664"/>
      <c r="T25" s="664"/>
      <c r="U25" s="664"/>
      <c r="V25" s="664"/>
      <c r="W25" s="664"/>
      <c r="X25" s="664"/>
      <c r="Y25" s="665"/>
      <c r="Z25" s="723">
        <v>1.3</v>
      </c>
      <c r="AA25" s="723"/>
      <c r="AB25" s="723"/>
      <c r="AC25" s="723"/>
      <c r="AD25" s="724" t="s">
        <v>138</v>
      </c>
      <c r="AE25" s="724"/>
      <c r="AF25" s="724"/>
      <c r="AG25" s="724"/>
      <c r="AH25" s="724"/>
      <c r="AI25" s="724"/>
      <c r="AJ25" s="724"/>
      <c r="AK25" s="724"/>
      <c r="AL25" s="666" t="s">
        <v>243</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243</v>
      </c>
      <c r="BH25" s="664"/>
      <c r="BI25" s="664"/>
      <c r="BJ25" s="664"/>
      <c r="BK25" s="664"/>
      <c r="BL25" s="664"/>
      <c r="BM25" s="664"/>
      <c r="BN25" s="665"/>
      <c r="BO25" s="723" t="s">
        <v>138</v>
      </c>
      <c r="BP25" s="723"/>
      <c r="BQ25" s="723"/>
      <c r="BR25" s="723"/>
      <c r="BS25" s="669" t="s">
        <v>176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1197819</v>
      </c>
      <c r="CS25" s="662"/>
      <c r="CT25" s="662"/>
      <c r="CU25" s="662"/>
      <c r="CV25" s="662"/>
      <c r="CW25" s="662"/>
      <c r="CX25" s="662"/>
      <c r="CY25" s="663"/>
      <c r="CZ25" s="666">
        <v>17.100000000000001</v>
      </c>
      <c r="DA25" s="695"/>
      <c r="DB25" s="695"/>
      <c r="DC25" s="696"/>
      <c r="DD25" s="669">
        <v>1081845</v>
      </c>
      <c r="DE25" s="662"/>
      <c r="DF25" s="662"/>
      <c r="DG25" s="662"/>
      <c r="DH25" s="662"/>
      <c r="DI25" s="662"/>
      <c r="DJ25" s="662"/>
      <c r="DK25" s="663"/>
      <c r="DL25" s="669">
        <v>1034840</v>
      </c>
      <c r="DM25" s="662"/>
      <c r="DN25" s="662"/>
      <c r="DO25" s="662"/>
      <c r="DP25" s="662"/>
      <c r="DQ25" s="662"/>
      <c r="DR25" s="662"/>
      <c r="DS25" s="662"/>
      <c r="DT25" s="662"/>
      <c r="DU25" s="662"/>
      <c r="DV25" s="663"/>
      <c r="DW25" s="666">
        <v>24.5</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18707</v>
      </c>
      <c r="S26" s="664"/>
      <c r="T26" s="664"/>
      <c r="U26" s="664"/>
      <c r="V26" s="664"/>
      <c r="W26" s="664"/>
      <c r="X26" s="664"/>
      <c r="Y26" s="665"/>
      <c r="Z26" s="723">
        <v>0.3</v>
      </c>
      <c r="AA26" s="723"/>
      <c r="AB26" s="723"/>
      <c r="AC26" s="723"/>
      <c r="AD26" s="724" t="s">
        <v>243</v>
      </c>
      <c r="AE26" s="724"/>
      <c r="AF26" s="724"/>
      <c r="AG26" s="724"/>
      <c r="AH26" s="724"/>
      <c r="AI26" s="724"/>
      <c r="AJ26" s="724"/>
      <c r="AK26" s="724"/>
      <c r="AL26" s="666" t="s">
        <v>138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138</v>
      </c>
      <c r="BP26" s="723"/>
      <c r="BQ26" s="723"/>
      <c r="BR26" s="723"/>
      <c r="BS26" s="669" t="s">
        <v>243</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716600</v>
      </c>
      <c r="CS26" s="664"/>
      <c r="CT26" s="664"/>
      <c r="CU26" s="664"/>
      <c r="CV26" s="664"/>
      <c r="CW26" s="664"/>
      <c r="CX26" s="664"/>
      <c r="CY26" s="665"/>
      <c r="CZ26" s="666">
        <v>10.3</v>
      </c>
      <c r="DA26" s="695"/>
      <c r="DB26" s="695"/>
      <c r="DC26" s="696"/>
      <c r="DD26" s="669">
        <v>620527</v>
      </c>
      <c r="DE26" s="664"/>
      <c r="DF26" s="664"/>
      <c r="DG26" s="664"/>
      <c r="DH26" s="664"/>
      <c r="DI26" s="664"/>
      <c r="DJ26" s="664"/>
      <c r="DK26" s="665"/>
      <c r="DL26" s="669" t="s">
        <v>138</v>
      </c>
      <c r="DM26" s="664"/>
      <c r="DN26" s="664"/>
      <c r="DO26" s="664"/>
      <c r="DP26" s="664"/>
      <c r="DQ26" s="664"/>
      <c r="DR26" s="664"/>
      <c r="DS26" s="664"/>
      <c r="DT26" s="664"/>
      <c r="DU26" s="664"/>
      <c r="DV26" s="665"/>
      <c r="DW26" s="666" t="s">
        <v>243</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564951</v>
      </c>
      <c r="S27" s="664"/>
      <c r="T27" s="664"/>
      <c r="U27" s="664"/>
      <c r="V27" s="664"/>
      <c r="W27" s="664"/>
      <c r="X27" s="664"/>
      <c r="Y27" s="665"/>
      <c r="Z27" s="723">
        <v>7.9</v>
      </c>
      <c r="AA27" s="723"/>
      <c r="AB27" s="723"/>
      <c r="AC27" s="723"/>
      <c r="AD27" s="724" t="s">
        <v>138</v>
      </c>
      <c r="AE27" s="724"/>
      <c r="AF27" s="724"/>
      <c r="AG27" s="724"/>
      <c r="AH27" s="724"/>
      <c r="AI27" s="724"/>
      <c r="AJ27" s="724"/>
      <c r="AK27" s="724"/>
      <c r="AL27" s="666" t="s">
        <v>243</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1026856</v>
      </c>
      <c r="BH27" s="664"/>
      <c r="BI27" s="664"/>
      <c r="BJ27" s="664"/>
      <c r="BK27" s="664"/>
      <c r="BL27" s="664"/>
      <c r="BM27" s="664"/>
      <c r="BN27" s="665"/>
      <c r="BO27" s="723">
        <v>100</v>
      </c>
      <c r="BP27" s="723"/>
      <c r="BQ27" s="723"/>
      <c r="BR27" s="723"/>
      <c r="BS27" s="669">
        <v>12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856667</v>
      </c>
      <c r="CS27" s="662"/>
      <c r="CT27" s="662"/>
      <c r="CU27" s="662"/>
      <c r="CV27" s="662"/>
      <c r="CW27" s="662"/>
      <c r="CX27" s="662"/>
      <c r="CY27" s="663"/>
      <c r="CZ27" s="666">
        <v>12.3</v>
      </c>
      <c r="DA27" s="695"/>
      <c r="DB27" s="695"/>
      <c r="DC27" s="696"/>
      <c r="DD27" s="669">
        <v>284730</v>
      </c>
      <c r="DE27" s="662"/>
      <c r="DF27" s="662"/>
      <c r="DG27" s="662"/>
      <c r="DH27" s="662"/>
      <c r="DI27" s="662"/>
      <c r="DJ27" s="662"/>
      <c r="DK27" s="663"/>
      <c r="DL27" s="669">
        <v>284730</v>
      </c>
      <c r="DM27" s="662"/>
      <c r="DN27" s="662"/>
      <c r="DO27" s="662"/>
      <c r="DP27" s="662"/>
      <c r="DQ27" s="662"/>
      <c r="DR27" s="662"/>
      <c r="DS27" s="662"/>
      <c r="DT27" s="662"/>
      <c r="DU27" s="662"/>
      <c r="DV27" s="663"/>
      <c r="DW27" s="666">
        <v>6.7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176</v>
      </c>
      <c r="S28" s="664"/>
      <c r="T28" s="664"/>
      <c r="U28" s="664"/>
      <c r="V28" s="664"/>
      <c r="W28" s="664"/>
      <c r="X28" s="664"/>
      <c r="Y28" s="665"/>
      <c r="Z28" s="723" t="s">
        <v>138</v>
      </c>
      <c r="AA28" s="723"/>
      <c r="AB28" s="723"/>
      <c r="AC28" s="723"/>
      <c r="AD28" s="724" t="s">
        <v>243</v>
      </c>
      <c r="AE28" s="724"/>
      <c r="AF28" s="724"/>
      <c r="AG28" s="724"/>
      <c r="AH28" s="724"/>
      <c r="AI28" s="724"/>
      <c r="AJ28" s="724"/>
      <c r="AK28" s="724"/>
      <c r="AL28" s="666" t="s">
        <v>243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727763</v>
      </c>
      <c r="CS28" s="664"/>
      <c r="CT28" s="664"/>
      <c r="CU28" s="664"/>
      <c r="CV28" s="664"/>
      <c r="CW28" s="664"/>
      <c r="CX28" s="664"/>
      <c r="CY28" s="665"/>
      <c r="CZ28" s="666">
        <v>10.4</v>
      </c>
      <c r="DA28" s="695"/>
      <c r="DB28" s="695"/>
      <c r="DC28" s="696"/>
      <c r="DD28" s="669">
        <v>702567</v>
      </c>
      <c r="DE28" s="664"/>
      <c r="DF28" s="664"/>
      <c r="DG28" s="664"/>
      <c r="DH28" s="664"/>
      <c r="DI28" s="664"/>
      <c r="DJ28" s="664"/>
      <c r="DK28" s="665"/>
      <c r="DL28" s="669">
        <v>702567</v>
      </c>
      <c r="DM28" s="664"/>
      <c r="DN28" s="664"/>
      <c r="DO28" s="664"/>
      <c r="DP28" s="664"/>
      <c r="DQ28" s="664"/>
      <c r="DR28" s="664"/>
      <c r="DS28" s="664"/>
      <c r="DT28" s="664"/>
      <c r="DU28" s="664"/>
      <c r="DV28" s="665"/>
      <c r="DW28" s="666">
        <v>16.600000000000001</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665223</v>
      </c>
      <c r="S29" s="664"/>
      <c r="T29" s="664"/>
      <c r="U29" s="664"/>
      <c r="V29" s="664"/>
      <c r="W29" s="664"/>
      <c r="X29" s="664"/>
      <c r="Y29" s="665"/>
      <c r="Z29" s="723">
        <v>9.3000000000000007</v>
      </c>
      <c r="AA29" s="723"/>
      <c r="AB29" s="723"/>
      <c r="AC29" s="723"/>
      <c r="AD29" s="724" t="s">
        <v>243</v>
      </c>
      <c r="AE29" s="724"/>
      <c r="AF29" s="724"/>
      <c r="AG29" s="724"/>
      <c r="AH29" s="724"/>
      <c r="AI29" s="724"/>
      <c r="AJ29" s="724"/>
      <c r="AK29" s="724"/>
      <c r="AL29" s="666" t="s">
        <v>138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727763</v>
      </c>
      <c r="CS29" s="662"/>
      <c r="CT29" s="662"/>
      <c r="CU29" s="662"/>
      <c r="CV29" s="662"/>
      <c r="CW29" s="662"/>
      <c r="CX29" s="662"/>
      <c r="CY29" s="663"/>
      <c r="CZ29" s="666">
        <v>10.4</v>
      </c>
      <c r="DA29" s="695"/>
      <c r="DB29" s="695"/>
      <c r="DC29" s="696"/>
      <c r="DD29" s="669">
        <v>702567</v>
      </c>
      <c r="DE29" s="662"/>
      <c r="DF29" s="662"/>
      <c r="DG29" s="662"/>
      <c r="DH29" s="662"/>
      <c r="DI29" s="662"/>
      <c r="DJ29" s="662"/>
      <c r="DK29" s="663"/>
      <c r="DL29" s="669">
        <v>702567</v>
      </c>
      <c r="DM29" s="662"/>
      <c r="DN29" s="662"/>
      <c r="DO29" s="662"/>
      <c r="DP29" s="662"/>
      <c r="DQ29" s="662"/>
      <c r="DR29" s="662"/>
      <c r="DS29" s="662"/>
      <c r="DT29" s="662"/>
      <c r="DU29" s="662"/>
      <c r="DV29" s="663"/>
      <c r="DW29" s="666">
        <v>16.600000000000001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31633</v>
      </c>
      <c r="S30" s="664"/>
      <c r="T30" s="664"/>
      <c r="U30" s="664"/>
      <c r="V30" s="664"/>
      <c r="W30" s="664"/>
      <c r="X30" s="664"/>
      <c r="Y30" s="665"/>
      <c r="Z30" s="723">
        <v>0.4</v>
      </c>
      <c r="AA30" s="723"/>
      <c r="AB30" s="723"/>
      <c r="AC30" s="723"/>
      <c r="AD30" s="724">
        <v>2546</v>
      </c>
      <c r="AE30" s="724"/>
      <c r="AF30" s="724"/>
      <c r="AG30" s="724"/>
      <c r="AH30" s="724"/>
      <c r="AI30" s="724"/>
      <c r="AJ30" s="724"/>
      <c r="AK30" s="724"/>
      <c r="AL30" s="666">
        <v>0.1</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v>
      </c>
      <c r="BH30" s="742"/>
      <c r="BI30" s="742"/>
      <c r="BJ30" s="742"/>
      <c r="BK30" s="742"/>
      <c r="BL30" s="742"/>
      <c r="BM30" s="743">
        <v>94.3</v>
      </c>
      <c r="BN30" s="742"/>
      <c r="BO30" s="742"/>
      <c r="BP30" s="742"/>
      <c r="BQ30" s="744"/>
      <c r="BR30" s="741">
        <v>98.8</v>
      </c>
      <c r="BS30" s="742"/>
      <c r="BT30" s="742"/>
      <c r="BU30" s="742"/>
      <c r="BV30" s="742"/>
      <c r="BW30" s="742"/>
      <c r="BX30" s="743">
        <v>93.3</v>
      </c>
      <c r="BY30" s="742"/>
      <c r="BZ30" s="742"/>
      <c r="CA30" s="742"/>
      <c r="CB30" s="744"/>
      <c r="CD30" s="747"/>
      <c r="CE30" s="748"/>
      <c r="CF30" s="705" t="s">
        <v>310</v>
      </c>
      <c r="CG30" s="702"/>
      <c r="CH30" s="702"/>
      <c r="CI30" s="702"/>
      <c r="CJ30" s="702"/>
      <c r="CK30" s="702"/>
      <c r="CL30" s="702"/>
      <c r="CM30" s="702"/>
      <c r="CN30" s="702"/>
      <c r="CO30" s="702"/>
      <c r="CP30" s="702"/>
      <c r="CQ30" s="703"/>
      <c r="CR30" s="661">
        <v>673530</v>
      </c>
      <c r="CS30" s="664"/>
      <c r="CT30" s="664"/>
      <c r="CU30" s="664"/>
      <c r="CV30" s="664"/>
      <c r="CW30" s="664"/>
      <c r="CX30" s="664"/>
      <c r="CY30" s="665"/>
      <c r="CZ30" s="666">
        <v>9.6</v>
      </c>
      <c r="DA30" s="695"/>
      <c r="DB30" s="695"/>
      <c r="DC30" s="696"/>
      <c r="DD30" s="669">
        <v>650157</v>
      </c>
      <c r="DE30" s="664"/>
      <c r="DF30" s="664"/>
      <c r="DG30" s="664"/>
      <c r="DH30" s="664"/>
      <c r="DI30" s="664"/>
      <c r="DJ30" s="664"/>
      <c r="DK30" s="665"/>
      <c r="DL30" s="669">
        <v>650157</v>
      </c>
      <c r="DM30" s="664"/>
      <c r="DN30" s="664"/>
      <c r="DO30" s="664"/>
      <c r="DP30" s="664"/>
      <c r="DQ30" s="664"/>
      <c r="DR30" s="664"/>
      <c r="DS30" s="664"/>
      <c r="DT30" s="664"/>
      <c r="DU30" s="664"/>
      <c r="DV30" s="665"/>
      <c r="DW30" s="666">
        <v>15.4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56029</v>
      </c>
      <c r="S31" s="664"/>
      <c r="T31" s="664"/>
      <c r="U31" s="664"/>
      <c r="V31" s="664"/>
      <c r="W31" s="664"/>
      <c r="X31" s="664"/>
      <c r="Y31" s="665"/>
      <c r="Z31" s="723">
        <v>0.8</v>
      </c>
      <c r="AA31" s="723"/>
      <c r="AB31" s="723"/>
      <c r="AC31" s="723"/>
      <c r="AD31" s="724" t="s">
        <v>138</v>
      </c>
      <c r="AE31" s="724"/>
      <c r="AF31" s="724"/>
      <c r="AG31" s="724"/>
      <c r="AH31" s="724"/>
      <c r="AI31" s="724"/>
      <c r="AJ31" s="724"/>
      <c r="AK31" s="724"/>
      <c r="AL31" s="666" t="s">
        <v>138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99.1</v>
      </c>
      <c r="BH31" s="662"/>
      <c r="BI31" s="662"/>
      <c r="BJ31" s="662"/>
      <c r="BK31" s="662"/>
      <c r="BL31" s="662"/>
      <c r="BM31" s="667">
        <v>95</v>
      </c>
      <c r="BN31" s="740"/>
      <c r="BO31" s="740"/>
      <c r="BP31" s="740"/>
      <c r="BQ31" s="701"/>
      <c r="BR31" s="739">
        <v>98.7</v>
      </c>
      <c r="BS31" s="662"/>
      <c r="BT31" s="662"/>
      <c r="BU31" s="662"/>
      <c r="BV31" s="662"/>
      <c r="BW31" s="662"/>
      <c r="BX31" s="667">
        <v>92.7</v>
      </c>
      <c r="BY31" s="740"/>
      <c r="BZ31" s="740"/>
      <c r="CA31" s="740"/>
      <c r="CB31" s="701"/>
      <c r="CD31" s="747"/>
      <c r="CE31" s="748"/>
      <c r="CF31" s="705" t="s">
        <v>314</v>
      </c>
      <c r="CG31" s="702"/>
      <c r="CH31" s="702"/>
      <c r="CI31" s="702"/>
      <c r="CJ31" s="702"/>
      <c r="CK31" s="702"/>
      <c r="CL31" s="702"/>
      <c r="CM31" s="702"/>
      <c r="CN31" s="702"/>
      <c r="CO31" s="702"/>
      <c r="CP31" s="702"/>
      <c r="CQ31" s="703"/>
      <c r="CR31" s="661">
        <v>54233</v>
      </c>
      <c r="CS31" s="662"/>
      <c r="CT31" s="662"/>
      <c r="CU31" s="662"/>
      <c r="CV31" s="662"/>
      <c r="CW31" s="662"/>
      <c r="CX31" s="662"/>
      <c r="CY31" s="663"/>
      <c r="CZ31" s="666">
        <v>0.8</v>
      </c>
      <c r="DA31" s="695"/>
      <c r="DB31" s="695"/>
      <c r="DC31" s="696"/>
      <c r="DD31" s="669">
        <v>52410</v>
      </c>
      <c r="DE31" s="662"/>
      <c r="DF31" s="662"/>
      <c r="DG31" s="662"/>
      <c r="DH31" s="662"/>
      <c r="DI31" s="662"/>
      <c r="DJ31" s="662"/>
      <c r="DK31" s="663"/>
      <c r="DL31" s="669">
        <v>52410</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420686</v>
      </c>
      <c r="S32" s="664"/>
      <c r="T32" s="664"/>
      <c r="U32" s="664"/>
      <c r="V32" s="664"/>
      <c r="W32" s="664"/>
      <c r="X32" s="664"/>
      <c r="Y32" s="665"/>
      <c r="Z32" s="723">
        <v>5.9</v>
      </c>
      <c r="AA32" s="723"/>
      <c r="AB32" s="723"/>
      <c r="AC32" s="723"/>
      <c r="AD32" s="724" t="s">
        <v>138</v>
      </c>
      <c r="AE32" s="724"/>
      <c r="AF32" s="724"/>
      <c r="AG32" s="724"/>
      <c r="AH32" s="724"/>
      <c r="AI32" s="724"/>
      <c r="AJ32" s="724"/>
      <c r="AK32" s="724"/>
      <c r="AL32" s="666" t="s">
        <v>176</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98.7</v>
      </c>
      <c r="BH32" s="677"/>
      <c r="BI32" s="677"/>
      <c r="BJ32" s="677"/>
      <c r="BK32" s="677"/>
      <c r="BL32" s="677"/>
      <c r="BM32" s="721">
        <v>92.7</v>
      </c>
      <c r="BN32" s="677"/>
      <c r="BO32" s="677"/>
      <c r="BP32" s="677"/>
      <c r="BQ32" s="714"/>
      <c r="BR32" s="738">
        <v>98.7</v>
      </c>
      <c r="BS32" s="677"/>
      <c r="BT32" s="677"/>
      <c r="BU32" s="677"/>
      <c r="BV32" s="677"/>
      <c r="BW32" s="677"/>
      <c r="BX32" s="721">
        <v>92.6</v>
      </c>
      <c r="BY32" s="677"/>
      <c r="BZ32" s="677"/>
      <c r="CA32" s="677"/>
      <c r="CB32" s="714"/>
      <c r="CD32" s="749"/>
      <c r="CE32" s="750"/>
      <c r="CF32" s="705" t="s">
        <v>317</v>
      </c>
      <c r="CG32" s="702"/>
      <c r="CH32" s="702"/>
      <c r="CI32" s="702"/>
      <c r="CJ32" s="702"/>
      <c r="CK32" s="702"/>
      <c r="CL32" s="702"/>
      <c r="CM32" s="702"/>
      <c r="CN32" s="702"/>
      <c r="CO32" s="702"/>
      <c r="CP32" s="702"/>
      <c r="CQ32" s="703"/>
      <c r="CR32" s="661" t="s">
        <v>138</v>
      </c>
      <c r="CS32" s="664"/>
      <c r="CT32" s="664"/>
      <c r="CU32" s="664"/>
      <c r="CV32" s="664"/>
      <c r="CW32" s="664"/>
      <c r="CX32" s="664"/>
      <c r="CY32" s="665"/>
      <c r="CZ32" s="666" t="s">
        <v>138</v>
      </c>
      <c r="DA32" s="695"/>
      <c r="DB32" s="695"/>
      <c r="DC32" s="696"/>
      <c r="DD32" s="669" t="s">
        <v>138</v>
      </c>
      <c r="DE32" s="664"/>
      <c r="DF32" s="664"/>
      <c r="DG32" s="664"/>
      <c r="DH32" s="664"/>
      <c r="DI32" s="664"/>
      <c r="DJ32" s="664"/>
      <c r="DK32" s="665"/>
      <c r="DL32" s="669" t="s">
        <v>138</v>
      </c>
      <c r="DM32" s="664"/>
      <c r="DN32" s="664"/>
      <c r="DO32" s="664"/>
      <c r="DP32" s="664"/>
      <c r="DQ32" s="664"/>
      <c r="DR32" s="664"/>
      <c r="DS32" s="664"/>
      <c r="DT32" s="664"/>
      <c r="DU32" s="664"/>
      <c r="DV32" s="665"/>
      <c r="DW32" s="666" t="s">
        <v>138</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68912</v>
      </c>
      <c r="S33" s="664"/>
      <c r="T33" s="664"/>
      <c r="U33" s="664"/>
      <c r="V33" s="664"/>
      <c r="W33" s="664"/>
      <c r="X33" s="664"/>
      <c r="Y33" s="665"/>
      <c r="Z33" s="723">
        <v>1</v>
      </c>
      <c r="AA33" s="723"/>
      <c r="AB33" s="723"/>
      <c r="AC33" s="723"/>
      <c r="AD33" s="724" t="s">
        <v>138</v>
      </c>
      <c r="AE33" s="724"/>
      <c r="AF33" s="724"/>
      <c r="AG33" s="724"/>
      <c r="AH33" s="724"/>
      <c r="AI33" s="724"/>
      <c r="AJ33" s="724"/>
      <c r="AK33" s="724"/>
      <c r="AL33" s="666" t="s">
        <v>243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3301292</v>
      </c>
      <c r="CS33" s="662"/>
      <c r="CT33" s="662"/>
      <c r="CU33" s="662"/>
      <c r="CV33" s="662"/>
      <c r="CW33" s="662"/>
      <c r="CX33" s="662"/>
      <c r="CY33" s="663"/>
      <c r="CZ33" s="666">
        <v>47.3</v>
      </c>
      <c r="DA33" s="695"/>
      <c r="DB33" s="695"/>
      <c r="DC33" s="696"/>
      <c r="DD33" s="669">
        <v>2500929</v>
      </c>
      <c r="DE33" s="662"/>
      <c r="DF33" s="662"/>
      <c r="DG33" s="662"/>
      <c r="DH33" s="662"/>
      <c r="DI33" s="662"/>
      <c r="DJ33" s="662"/>
      <c r="DK33" s="663"/>
      <c r="DL33" s="669">
        <v>1649108</v>
      </c>
      <c r="DM33" s="662"/>
      <c r="DN33" s="662"/>
      <c r="DO33" s="662"/>
      <c r="DP33" s="662"/>
      <c r="DQ33" s="662"/>
      <c r="DR33" s="662"/>
      <c r="DS33" s="662"/>
      <c r="DT33" s="662"/>
      <c r="DU33" s="662"/>
      <c r="DV33" s="663"/>
      <c r="DW33" s="666">
        <v>39</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72902</v>
      </c>
      <c r="S34" s="664"/>
      <c r="T34" s="664"/>
      <c r="U34" s="664"/>
      <c r="V34" s="664"/>
      <c r="W34" s="664"/>
      <c r="X34" s="664"/>
      <c r="Y34" s="665"/>
      <c r="Z34" s="723">
        <v>1</v>
      </c>
      <c r="AA34" s="723"/>
      <c r="AB34" s="723"/>
      <c r="AC34" s="723"/>
      <c r="AD34" s="724">
        <v>5100</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982354</v>
      </c>
      <c r="CS34" s="664"/>
      <c r="CT34" s="664"/>
      <c r="CU34" s="664"/>
      <c r="CV34" s="664"/>
      <c r="CW34" s="664"/>
      <c r="CX34" s="664"/>
      <c r="CY34" s="665"/>
      <c r="CZ34" s="666">
        <v>14.1</v>
      </c>
      <c r="DA34" s="695"/>
      <c r="DB34" s="695"/>
      <c r="DC34" s="696"/>
      <c r="DD34" s="669">
        <v>709081</v>
      </c>
      <c r="DE34" s="664"/>
      <c r="DF34" s="664"/>
      <c r="DG34" s="664"/>
      <c r="DH34" s="664"/>
      <c r="DI34" s="664"/>
      <c r="DJ34" s="664"/>
      <c r="DK34" s="665"/>
      <c r="DL34" s="669">
        <v>383211</v>
      </c>
      <c r="DM34" s="664"/>
      <c r="DN34" s="664"/>
      <c r="DO34" s="664"/>
      <c r="DP34" s="664"/>
      <c r="DQ34" s="664"/>
      <c r="DR34" s="664"/>
      <c r="DS34" s="664"/>
      <c r="DT34" s="664"/>
      <c r="DU34" s="664"/>
      <c r="DV34" s="665"/>
      <c r="DW34" s="666">
        <v>9.1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814930</v>
      </c>
      <c r="S35" s="664"/>
      <c r="T35" s="664"/>
      <c r="U35" s="664"/>
      <c r="V35" s="664"/>
      <c r="W35" s="664"/>
      <c r="X35" s="664"/>
      <c r="Y35" s="665"/>
      <c r="Z35" s="723">
        <v>11.4</v>
      </c>
      <c r="AA35" s="723"/>
      <c r="AB35" s="723"/>
      <c r="AC35" s="723"/>
      <c r="AD35" s="724" t="s">
        <v>138</v>
      </c>
      <c r="AE35" s="724"/>
      <c r="AF35" s="724"/>
      <c r="AG35" s="724"/>
      <c r="AH35" s="724"/>
      <c r="AI35" s="724"/>
      <c r="AJ35" s="724"/>
      <c r="AK35" s="724"/>
      <c r="AL35" s="666" t="s">
        <v>138</v>
      </c>
      <c r="AM35" s="667"/>
      <c r="AN35" s="667"/>
      <c r="AO35" s="725"/>
      <c r="AP35" s="234"/>
      <c r="AQ35" s="729" t="s">
        <v>325</v>
      </c>
      <c r="AR35" s="730"/>
      <c r="AS35" s="730"/>
      <c r="AT35" s="730"/>
      <c r="AU35" s="730"/>
      <c r="AV35" s="730"/>
      <c r="AW35" s="730"/>
      <c r="AX35" s="730"/>
      <c r="AY35" s="731"/>
      <c r="AZ35" s="726">
        <v>1237300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26159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18617</v>
      </c>
      <c r="CS35" s="662"/>
      <c r="CT35" s="662"/>
      <c r="CU35" s="662"/>
      <c r="CV35" s="662"/>
      <c r="CW35" s="662"/>
      <c r="CX35" s="662"/>
      <c r="CY35" s="663"/>
      <c r="CZ35" s="666">
        <v>0.3</v>
      </c>
      <c r="DA35" s="695"/>
      <c r="DB35" s="695"/>
      <c r="DC35" s="696"/>
      <c r="DD35" s="669">
        <v>13596</v>
      </c>
      <c r="DE35" s="662"/>
      <c r="DF35" s="662"/>
      <c r="DG35" s="662"/>
      <c r="DH35" s="662"/>
      <c r="DI35" s="662"/>
      <c r="DJ35" s="662"/>
      <c r="DK35" s="663"/>
      <c r="DL35" s="669">
        <v>13425</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176</v>
      </c>
      <c r="S36" s="664"/>
      <c r="T36" s="664"/>
      <c r="U36" s="664"/>
      <c r="V36" s="664"/>
      <c r="W36" s="664"/>
      <c r="X36" s="664"/>
      <c r="Y36" s="665"/>
      <c r="Z36" s="723" t="s">
        <v>138</v>
      </c>
      <c r="AA36" s="723"/>
      <c r="AB36" s="723"/>
      <c r="AC36" s="723"/>
      <c r="AD36" s="724" t="s">
        <v>176</v>
      </c>
      <c r="AE36" s="724"/>
      <c r="AF36" s="724"/>
      <c r="AG36" s="724"/>
      <c r="AH36" s="724"/>
      <c r="AI36" s="724"/>
      <c r="AJ36" s="724"/>
      <c r="AK36" s="724"/>
      <c r="AL36" s="666" t="s">
        <v>243</v>
      </c>
      <c r="AM36" s="667"/>
      <c r="AN36" s="667"/>
      <c r="AO36" s="725"/>
      <c r="AQ36" s="698" t="s">
        <v>329</v>
      </c>
      <c r="AR36" s="699"/>
      <c r="AS36" s="699"/>
      <c r="AT36" s="699"/>
      <c r="AU36" s="699"/>
      <c r="AV36" s="699"/>
      <c r="AW36" s="699"/>
      <c r="AX36" s="699"/>
      <c r="AY36" s="700"/>
      <c r="AZ36" s="661">
        <v>378169</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5681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1025759</v>
      </c>
      <c r="CS36" s="664"/>
      <c r="CT36" s="664"/>
      <c r="CU36" s="664"/>
      <c r="CV36" s="664"/>
      <c r="CW36" s="664"/>
      <c r="CX36" s="664"/>
      <c r="CY36" s="665"/>
      <c r="CZ36" s="666">
        <v>14.7</v>
      </c>
      <c r="DA36" s="695"/>
      <c r="DB36" s="695"/>
      <c r="DC36" s="696"/>
      <c r="DD36" s="669">
        <v>775546</v>
      </c>
      <c r="DE36" s="664"/>
      <c r="DF36" s="664"/>
      <c r="DG36" s="664"/>
      <c r="DH36" s="664"/>
      <c r="DI36" s="664"/>
      <c r="DJ36" s="664"/>
      <c r="DK36" s="665"/>
      <c r="DL36" s="669">
        <v>527149</v>
      </c>
      <c r="DM36" s="664"/>
      <c r="DN36" s="664"/>
      <c r="DO36" s="664"/>
      <c r="DP36" s="664"/>
      <c r="DQ36" s="664"/>
      <c r="DR36" s="664"/>
      <c r="DS36" s="664"/>
      <c r="DT36" s="664"/>
      <c r="DU36" s="664"/>
      <c r="DV36" s="665"/>
      <c r="DW36" s="666">
        <v>12.5</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187530</v>
      </c>
      <c r="S37" s="664"/>
      <c r="T37" s="664"/>
      <c r="U37" s="664"/>
      <c r="V37" s="664"/>
      <c r="W37" s="664"/>
      <c r="X37" s="664"/>
      <c r="Y37" s="665"/>
      <c r="Z37" s="723">
        <v>2.6</v>
      </c>
      <c r="AA37" s="723"/>
      <c r="AB37" s="723"/>
      <c r="AC37" s="723"/>
      <c r="AD37" s="724" t="s">
        <v>138</v>
      </c>
      <c r="AE37" s="724"/>
      <c r="AF37" s="724"/>
      <c r="AG37" s="724"/>
      <c r="AH37" s="724"/>
      <c r="AI37" s="724"/>
      <c r="AJ37" s="724"/>
      <c r="AK37" s="724"/>
      <c r="AL37" s="666" t="s">
        <v>138</v>
      </c>
      <c r="AM37" s="667"/>
      <c r="AN37" s="667"/>
      <c r="AO37" s="725"/>
      <c r="AQ37" s="698" t="s">
        <v>333</v>
      </c>
      <c r="AR37" s="699"/>
      <c r="AS37" s="699"/>
      <c r="AT37" s="699"/>
      <c r="AU37" s="699"/>
      <c r="AV37" s="699"/>
      <c r="AW37" s="699"/>
      <c r="AX37" s="699"/>
      <c r="AY37" s="700"/>
      <c r="AZ37" s="661">
        <v>261949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1708</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239498</v>
      </c>
      <c r="CS37" s="662"/>
      <c r="CT37" s="662"/>
      <c r="CU37" s="662"/>
      <c r="CV37" s="662"/>
      <c r="CW37" s="662"/>
      <c r="CX37" s="662"/>
      <c r="CY37" s="663"/>
      <c r="CZ37" s="666">
        <v>3.4</v>
      </c>
      <c r="DA37" s="695"/>
      <c r="DB37" s="695"/>
      <c r="DC37" s="696"/>
      <c r="DD37" s="669">
        <v>223798</v>
      </c>
      <c r="DE37" s="662"/>
      <c r="DF37" s="662"/>
      <c r="DG37" s="662"/>
      <c r="DH37" s="662"/>
      <c r="DI37" s="662"/>
      <c r="DJ37" s="662"/>
      <c r="DK37" s="663"/>
      <c r="DL37" s="669">
        <v>214692</v>
      </c>
      <c r="DM37" s="662"/>
      <c r="DN37" s="662"/>
      <c r="DO37" s="662"/>
      <c r="DP37" s="662"/>
      <c r="DQ37" s="662"/>
      <c r="DR37" s="662"/>
      <c r="DS37" s="662"/>
      <c r="DT37" s="662"/>
      <c r="DU37" s="662"/>
      <c r="DV37" s="663"/>
      <c r="DW37" s="666">
        <v>5.0999999999999996</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7131543</v>
      </c>
      <c r="S38" s="713"/>
      <c r="T38" s="713"/>
      <c r="U38" s="713"/>
      <c r="V38" s="713"/>
      <c r="W38" s="713"/>
      <c r="X38" s="713"/>
      <c r="Y38" s="718"/>
      <c r="Z38" s="719">
        <v>100</v>
      </c>
      <c r="AA38" s="719"/>
      <c r="AB38" s="719"/>
      <c r="AC38" s="719"/>
      <c r="AD38" s="720">
        <v>4042339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41901</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2787</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817230</v>
      </c>
      <c r="CS38" s="664"/>
      <c r="CT38" s="664"/>
      <c r="CU38" s="664"/>
      <c r="CV38" s="664"/>
      <c r="CW38" s="664"/>
      <c r="CX38" s="664"/>
      <c r="CY38" s="665"/>
      <c r="CZ38" s="666">
        <v>11.7</v>
      </c>
      <c r="DA38" s="695"/>
      <c r="DB38" s="695"/>
      <c r="DC38" s="696"/>
      <c r="DD38" s="669">
        <v>625589</v>
      </c>
      <c r="DE38" s="664"/>
      <c r="DF38" s="664"/>
      <c r="DG38" s="664"/>
      <c r="DH38" s="664"/>
      <c r="DI38" s="664"/>
      <c r="DJ38" s="664"/>
      <c r="DK38" s="665"/>
      <c r="DL38" s="669">
        <v>598594</v>
      </c>
      <c r="DM38" s="664"/>
      <c r="DN38" s="664"/>
      <c r="DO38" s="664"/>
      <c r="DP38" s="664"/>
      <c r="DQ38" s="664"/>
      <c r="DR38" s="664"/>
      <c r="DS38" s="664"/>
      <c r="DT38" s="664"/>
      <c r="DU38" s="664"/>
      <c r="DV38" s="665"/>
      <c r="DW38" s="666">
        <v>14.2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1904</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86</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301914</v>
      </c>
      <c r="CS39" s="662"/>
      <c r="CT39" s="662"/>
      <c r="CU39" s="662"/>
      <c r="CV39" s="662"/>
      <c r="CW39" s="662"/>
      <c r="CX39" s="662"/>
      <c r="CY39" s="663"/>
      <c r="CZ39" s="666">
        <v>4.3</v>
      </c>
      <c r="DA39" s="695"/>
      <c r="DB39" s="695"/>
      <c r="DC39" s="696"/>
      <c r="DD39" s="669">
        <v>249299</v>
      </c>
      <c r="DE39" s="662"/>
      <c r="DF39" s="662"/>
      <c r="DG39" s="662"/>
      <c r="DH39" s="662"/>
      <c r="DI39" s="662"/>
      <c r="DJ39" s="662"/>
      <c r="DK39" s="663"/>
      <c r="DL39" s="669" t="s">
        <v>138</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110749</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155418</v>
      </c>
      <c r="CS40" s="664"/>
      <c r="CT40" s="664"/>
      <c r="CU40" s="664"/>
      <c r="CV40" s="664"/>
      <c r="CW40" s="664"/>
      <c r="CX40" s="664"/>
      <c r="CY40" s="665"/>
      <c r="CZ40" s="666">
        <v>2.2000000000000002</v>
      </c>
      <c r="DA40" s="695"/>
      <c r="DB40" s="695"/>
      <c r="DC40" s="696"/>
      <c r="DD40" s="669">
        <v>127818</v>
      </c>
      <c r="DE40" s="664"/>
      <c r="DF40" s="664"/>
      <c r="DG40" s="664"/>
      <c r="DH40" s="664"/>
      <c r="DI40" s="664"/>
      <c r="DJ40" s="664"/>
      <c r="DK40" s="665"/>
      <c r="DL40" s="669">
        <v>126729</v>
      </c>
      <c r="DM40" s="664"/>
      <c r="DN40" s="664"/>
      <c r="DO40" s="664"/>
      <c r="DP40" s="664"/>
      <c r="DQ40" s="664"/>
      <c r="DR40" s="664"/>
      <c r="DS40" s="664"/>
      <c r="DT40" s="664"/>
      <c r="DU40" s="664"/>
      <c r="DV40" s="665"/>
      <c r="DW40" s="666">
        <v>3</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442628</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377</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138</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902323</v>
      </c>
      <c r="CS42" s="664"/>
      <c r="CT42" s="664"/>
      <c r="CU42" s="664"/>
      <c r="CV42" s="664"/>
      <c r="CW42" s="664"/>
      <c r="CX42" s="664"/>
      <c r="CY42" s="665"/>
      <c r="CZ42" s="666">
        <v>12.9</v>
      </c>
      <c r="DA42" s="667"/>
      <c r="DB42" s="667"/>
      <c r="DC42" s="668"/>
      <c r="DD42" s="669">
        <v>98762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17450</v>
      </c>
      <c r="CS43" s="662"/>
      <c r="CT43" s="662"/>
      <c r="CU43" s="662"/>
      <c r="CV43" s="662"/>
      <c r="CW43" s="662"/>
      <c r="CX43" s="662"/>
      <c r="CY43" s="663"/>
      <c r="CZ43" s="666">
        <v>0.2</v>
      </c>
      <c r="DA43" s="695"/>
      <c r="DB43" s="695"/>
      <c r="DC43" s="696"/>
      <c r="DD43" s="669">
        <v>17350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812731</v>
      </c>
      <c r="CS44" s="664"/>
      <c r="CT44" s="664"/>
      <c r="CU44" s="664"/>
      <c r="CV44" s="664"/>
      <c r="CW44" s="664"/>
      <c r="CX44" s="664"/>
      <c r="CY44" s="665"/>
      <c r="CZ44" s="666">
        <v>11.6</v>
      </c>
      <c r="DA44" s="667"/>
      <c r="DB44" s="667"/>
      <c r="DC44" s="668"/>
      <c r="DD44" s="669">
        <v>93875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167116</v>
      </c>
      <c r="CS45" s="662"/>
      <c r="CT45" s="662"/>
      <c r="CU45" s="662"/>
      <c r="CV45" s="662"/>
      <c r="CW45" s="662"/>
      <c r="CX45" s="662"/>
      <c r="CY45" s="663"/>
      <c r="CZ45" s="666">
        <v>2.4</v>
      </c>
      <c r="DA45" s="695"/>
      <c r="DB45" s="695"/>
      <c r="DC45" s="696"/>
      <c r="DD45" s="669">
        <v>6208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645615</v>
      </c>
      <c r="CS46" s="664"/>
      <c r="CT46" s="664"/>
      <c r="CU46" s="664"/>
      <c r="CV46" s="664"/>
      <c r="CW46" s="664"/>
      <c r="CX46" s="664"/>
      <c r="CY46" s="665"/>
      <c r="CZ46" s="666">
        <v>9.1999999999999993</v>
      </c>
      <c r="DA46" s="667"/>
      <c r="DB46" s="667"/>
      <c r="DC46" s="668"/>
      <c r="DD46" s="669">
        <v>87667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89592</v>
      </c>
      <c r="CS47" s="662"/>
      <c r="CT47" s="662"/>
      <c r="CU47" s="662"/>
      <c r="CV47" s="662"/>
      <c r="CW47" s="662"/>
      <c r="CX47" s="662"/>
      <c r="CY47" s="663"/>
      <c r="CZ47" s="666">
        <v>1.3</v>
      </c>
      <c r="DA47" s="695"/>
      <c r="DB47" s="695"/>
      <c r="DC47" s="696"/>
      <c r="DD47" s="669">
        <v>4887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176</v>
      </c>
      <c r="CS48" s="664"/>
      <c r="CT48" s="664"/>
      <c r="CU48" s="664"/>
      <c r="CV48" s="664"/>
      <c r="CW48" s="664"/>
      <c r="CX48" s="664"/>
      <c r="CY48" s="665"/>
      <c r="CZ48" s="666" t="s">
        <v>138</v>
      </c>
      <c r="DA48" s="667"/>
      <c r="DB48" s="667"/>
      <c r="DC48" s="668"/>
      <c r="DD48" s="669" t="s">
        <v>243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6985864</v>
      </c>
      <c r="CS49" s="677"/>
      <c r="CT49" s="677"/>
      <c r="CU49" s="677"/>
      <c r="CV49" s="677"/>
      <c r="CW49" s="677"/>
      <c r="CX49" s="677"/>
      <c r="CY49" s="678"/>
      <c r="CZ49" s="679">
        <v>100</v>
      </c>
      <c r="DA49" s="680"/>
      <c r="DB49" s="680"/>
      <c r="DC49" s="681"/>
      <c r="DD49" s="682">
        <v>4668833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07ELhdIuZQyKFzzh1GY2Equ0VHT7y++Pp6k7MoaSIvctlMtnQLfFaoIRgEKvxvn0LCQYa4supEPiI1w+3q1NA==" saltValue="iSgyPpn6cQWPgGap4kW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90" zoomScaleNormal="9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7112</v>
      </c>
      <c r="R7" s="1194"/>
      <c r="S7" s="1194"/>
      <c r="T7" s="1194"/>
      <c r="U7" s="1194"/>
      <c r="V7" s="1194">
        <v>6966</v>
      </c>
      <c r="W7" s="1194"/>
      <c r="X7" s="1194"/>
      <c r="Y7" s="1194"/>
      <c r="Z7" s="1194"/>
      <c r="AA7" s="1194">
        <v>146</v>
      </c>
      <c r="AB7" s="1194"/>
      <c r="AC7" s="1194"/>
      <c r="AD7" s="1194"/>
      <c r="AE7" s="1195"/>
      <c r="AF7" s="1196">
        <v>92</v>
      </c>
      <c r="AG7" s="1197"/>
      <c r="AH7" s="1197"/>
      <c r="AI7" s="1197"/>
      <c r="AJ7" s="1198"/>
      <c r="AK7" s="1180">
        <v>421</v>
      </c>
      <c r="AL7" s="1181"/>
      <c r="AM7" s="1181"/>
      <c r="AN7" s="1181"/>
      <c r="AO7" s="1181"/>
      <c r="AP7" s="1181">
        <v>7178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591</v>
      </c>
      <c r="BT7" s="1185"/>
      <c r="BU7" s="1185"/>
      <c r="BV7" s="1185"/>
      <c r="BW7" s="1185"/>
      <c r="BX7" s="1185"/>
      <c r="BY7" s="1185"/>
      <c r="BZ7" s="1185"/>
      <c r="CA7" s="1185"/>
      <c r="CB7" s="1185"/>
      <c r="CC7" s="1185"/>
      <c r="CD7" s="1185"/>
      <c r="CE7" s="1185"/>
      <c r="CF7" s="1185"/>
      <c r="CG7" s="1186"/>
      <c r="CH7" s="1177" t="s">
        <v>593</v>
      </c>
      <c r="CI7" s="1178"/>
      <c r="CJ7" s="1178"/>
      <c r="CK7" s="1178"/>
      <c r="CL7" s="1179"/>
      <c r="CM7" s="1177">
        <v>10</v>
      </c>
      <c r="CN7" s="1178"/>
      <c r="CO7" s="1178"/>
      <c r="CP7" s="1178"/>
      <c r="CQ7" s="1179"/>
      <c r="CR7" s="1177">
        <v>10</v>
      </c>
      <c r="CS7" s="1178"/>
      <c r="CT7" s="1178"/>
      <c r="CU7" s="1178"/>
      <c r="CV7" s="1179"/>
      <c r="CW7" s="1177">
        <v>5</v>
      </c>
      <c r="CX7" s="1178"/>
      <c r="CY7" s="1178"/>
      <c r="CZ7" s="1178"/>
      <c r="DA7" s="1179"/>
      <c r="DB7" s="1177" t="s">
        <v>586</v>
      </c>
      <c r="DC7" s="1178"/>
      <c r="DD7" s="1178"/>
      <c r="DE7" s="1178"/>
      <c r="DF7" s="1179"/>
      <c r="DG7" s="1177" t="s">
        <v>586</v>
      </c>
      <c r="DH7" s="1178"/>
      <c r="DI7" s="1178"/>
      <c r="DJ7" s="1178"/>
      <c r="DK7" s="1179"/>
      <c r="DL7" s="1177" t="s">
        <v>586</v>
      </c>
      <c r="DM7" s="1178"/>
      <c r="DN7" s="1178"/>
      <c r="DO7" s="1178"/>
      <c r="DP7" s="1179"/>
      <c r="DQ7" s="1177" t="s">
        <v>586</v>
      </c>
      <c r="DR7" s="1178"/>
      <c r="DS7" s="1178"/>
      <c r="DT7" s="1178"/>
      <c r="DU7" s="1179"/>
      <c r="DV7" s="1204"/>
      <c r="DW7" s="1205"/>
      <c r="DX7" s="1205"/>
      <c r="DY7" s="1205"/>
      <c r="DZ7" s="1206"/>
      <c r="EA7" s="254"/>
    </row>
    <row r="8" spans="1:131" s="255" customFormat="1" ht="26.25" customHeight="1" x14ac:dyDescent="0.15">
      <c r="A8" s="261">
        <v>2</v>
      </c>
      <c r="B8" s="1120" t="s">
        <v>384</v>
      </c>
      <c r="C8" s="1121"/>
      <c r="D8" s="1121"/>
      <c r="E8" s="1121"/>
      <c r="F8" s="1121"/>
      <c r="G8" s="1121"/>
      <c r="H8" s="1121"/>
      <c r="I8" s="1121"/>
      <c r="J8" s="1121"/>
      <c r="K8" s="1121"/>
      <c r="L8" s="1121"/>
      <c r="M8" s="1121"/>
      <c r="N8" s="1121"/>
      <c r="O8" s="1121"/>
      <c r="P8" s="1122"/>
      <c r="Q8" s="1132">
        <v>1</v>
      </c>
      <c r="R8" s="1133"/>
      <c r="S8" s="1133"/>
      <c r="T8" s="1133"/>
      <c r="U8" s="1133"/>
      <c r="V8" s="1133">
        <v>1</v>
      </c>
      <c r="W8" s="1133"/>
      <c r="X8" s="1133"/>
      <c r="Y8" s="1133"/>
      <c r="Z8" s="1133"/>
      <c r="AA8" s="1133" t="s">
        <v>586</v>
      </c>
      <c r="AB8" s="1133"/>
      <c r="AC8" s="1133"/>
      <c r="AD8" s="1133"/>
      <c r="AE8" s="1134"/>
      <c r="AF8" s="1126" t="s">
        <v>138</v>
      </c>
      <c r="AG8" s="1127"/>
      <c r="AH8" s="1127"/>
      <c r="AI8" s="1127"/>
      <c r="AJ8" s="1128"/>
      <c r="AK8" s="1175" t="s">
        <v>589</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592</v>
      </c>
      <c r="BT8" s="1104"/>
      <c r="BU8" s="1104"/>
      <c r="BV8" s="1104"/>
      <c r="BW8" s="1104"/>
      <c r="BX8" s="1104"/>
      <c r="BY8" s="1104"/>
      <c r="BZ8" s="1104"/>
      <c r="CA8" s="1104"/>
      <c r="CB8" s="1104"/>
      <c r="CC8" s="1104"/>
      <c r="CD8" s="1104"/>
      <c r="CE8" s="1104"/>
      <c r="CF8" s="1104"/>
      <c r="CG8" s="1105"/>
      <c r="CH8" s="1078">
        <v>5</v>
      </c>
      <c r="CI8" s="1079"/>
      <c r="CJ8" s="1079"/>
      <c r="CK8" s="1079"/>
      <c r="CL8" s="1080"/>
      <c r="CM8" s="1078">
        <v>21</v>
      </c>
      <c r="CN8" s="1079"/>
      <c r="CO8" s="1079"/>
      <c r="CP8" s="1079"/>
      <c r="CQ8" s="1080"/>
      <c r="CR8" s="1078">
        <v>10</v>
      </c>
      <c r="CS8" s="1079"/>
      <c r="CT8" s="1079"/>
      <c r="CU8" s="1079"/>
      <c r="CV8" s="1080"/>
      <c r="CW8" s="1078">
        <v>3</v>
      </c>
      <c r="CX8" s="1079"/>
      <c r="CY8" s="1079"/>
      <c r="CZ8" s="1079"/>
      <c r="DA8" s="1080"/>
      <c r="DB8" s="1078" t="s">
        <v>586</v>
      </c>
      <c r="DC8" s="1079"/>
      <c r="DD8" s="1079"/>
      <c r="DE8" s="1079"/>
      <c r="DF8" s="1080"/>
      <c r="DG8" s="1078" t="s">
        <v>586</v>
      </c>
      <c r="DH8" s="1079"/>
      <c r="DI8" s="1079"/>
      <c r="DJ8" s="1079"/>
      <c r="DK8" s="1080"/>
      <c r="DL8" s="1078" t="s">
        <v>586</v>
      </c>
      <c r="DM8" s="1079"/>
      <c r="DN8" s="1079"/>
      <c r="DO8" s="1079"/>
      <c r="DP8" s="1080"/>
      <c r="DQ8" s="1078" t="s">
        <v>586</v>
      </c>
      <c r="DR8" s="1079"/>
      <c r="DS8" s="1079"/>
      <c r="DT8" s="1079"/>
      <c r="DU8" s="1080"/>
      <c r="DV8" s="1081"/>
      <c r="DW8" s="1082"/>
      <c r="DX8" s="1082"/>
      <c r="DY8" s="1082"/>
      <c r="DZ8" s="1083"/>
      <c r="EA8" s="254"/>
    </row>
    <row r="9" spans="1:131" s="255" customFormat="1" ht="26.25" customHeight="1" x14ac:dyDescent="0.15">
      <c r="A9" s="261">
        <v>3</v>
      </c>
      <c r="B9" s="1120" t="s">
        <v>385</v>
      </c>
      <c r="C9" s="1121"/>
      <c r="D9" s="1121"/>
      <c r="E9" s="1121"/>
      <c r="F9" s="1121"/>
      <c r="G9" s="1121"/>
      <c r="H9" s="1121"/>
      <c r="I9" s="1121"/>
      <c r="J9" s="1121"/>
      <c r="K9" s="1121"/>
      <c r="L9" s="1121"/>
      <c r="M9" s="1121"/>
      <c r="N9" s="1121"/>
      <c r="O9" s="1121"/>
      <c r="P9" s="1122"/>
      <c r="Q9" s="1132">
        <v>49</v>
      </c>
      <c r="R9" s="1133"/>
      <c r="S9" s="1133"/>
      <c r="T9" s="1133"/>
      <c r="U9" s="1133"/>
      <c r="V9" s="1133">
        <v>49</v>
      </c>
      <c r="W9" s="1133"/>
      <c r="X9" s="1133"/>
      <c r="Y9" s="1133"/>
      <c r="Z9" s="1133"/>
      <c r="AA9" s="1133" t="s">
        <v>587</v>
      </c>
      <c r="AB9" s="1133"/>
      <c r="AC9" s="1133"/>
      <c r="AD9" s="1133"/>
      <c r="AE9" s="1134"/>
      <c r="AF9" s="1126" t="s">
        <v>386</v>
      </c>
      <c r="AG9" s="1127"/>
      <c r="AH9" s="1127"/>
      <c r="AI9" s="1127"/>
      <c r="AJ9" s="1128"/>
      <c r="AK9" s="1175">
        <v>30</v>
      </c>
      <c r="AL9" s="1176"/>
      <c r="AM9" s="1176"/>
      <c r="AN9" s="1176"/>
      <c r="AO9" s="1176"/>
      <c r="AP9" s="1176" t="s">
        <v>588</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387</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7132</v>
      </c>
      <c r="R23" s="1158"/>
      <c r="S23" s="1158"/>
      <c r="T23" s="1158"/>
      <c r="U23" s="1158"/>
      <c r="V23" s="1158">
        <v>6986</v>
      </c>
      <c r="W23" s="1158"/>
      <c r="X23" s="1158"/>
      <c r="Y23" s="1158"/>
      <c r="Z23" s="1158"/>
      <c r="AA23" s="1158">
        <v>146</v>
      </c>
      <c r="AB23" s="1158"/>
      <c r="AC23" s="1158"/>
      <c r="AD23" s="1158"/>
      <c r="AE23" s="1159"/>
      <c r="AF23" s="1160">
        <v>92</v>
      </c>
      <c r="AG23" s="1158"/>
      <c r="AH23" s="1158"/>
      <c r="AI23" s="1158"/>
      <c r="AJ23" s="1161"/>
      <c r="AK23" s="1162"/>
      <c r="AL23" s="1163"/>
      <c r="AM23" s="1163"/>
      <c r="AN23" s="1163"/>
      <c r="AO23" s="1163"/>
      <c r="AP23" s="1158">
        <v>7179</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1442</v>
      </c>
      <c r="R28" s="1143"/>
      <c r="S28" s="1143"/>
      <c r="T28" s="1143"/>
      <c r="U28" s="1143"/>
      <c r="V28" s="1143">
        <v>1415</v>
      </c>
      <c r="W28" s="1143"/>
      <c r="X28" s="1143"/>
      <c r="Y28" s="1143"/>
      <c r="Z28" s="1143"/>
      <c r="AA28" s="1143">
        <v>26</v>
      </c>
      <c r="AB28" s="1143"/>
      <c r="AC28" s="1143"/>
      <c r="AD28" s="1143"/>
      <c r="AE28" s="1144"/>
      <c r="AF28" s="1145">
        <v>26</v>
      </c>
      <c r="AG28" s="1143"/>
      <c r="AH28" s="1143"/>
      <c r="AI28" s="1143"/>
      <c r="AJ28" s="1146"/>
      <c r="AK28" s="1147">
        <v>122</v>
      </c>
      <c r="AL28" s="1135"/>
      <c r="AM28" s="1135"/>
      <c r="AN28" s="1135"/>
      <c r="AO28" s="1135"/>
      <c r="AP28" s="1135" t="s">
        <v>586</v>
      </c>
      <c r="AQ28" s="1135"/>
      <c r="AR28" s="1135"/>
      <c r="AS28" s="1135"/>
      <c r="AT28" s="1135"/>
      <c r="AU28" s="1135" t="s">
        <v>586</v>
      </c>
      <c r="AV28" s="1135"/>
      <c r="AW28" s="1135"/>
      <c r="AX28" s="1135"/>
      <c r="AY28" s="1135"/>
      <c r="AZ28" s="1136" t="s">
        <v>586</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402</v>
      </c>
      <c r="C29" s="1121"/>
      <c r="D29" s="1121"/>
      <c r="E29" s="1121"/>
      <c r="F29" s="1121"/>
      <c r="G29" s="1121"/>
      <c r="H29" s="1121"/>
      <c r="I29" s="1121"/>
      <c r="J29" s="1121"/>
      <c r="K29" s="1121"/>
      <c r="L29" s="1121"/>
      <c r="M29" s="1121"/>
      <c r="N29" s="1121"/>
      <c r="O29" s="1121"/>
      <c r="P29" s="1122"/>
      <c r="Q29" s="1132">
        <v>1670</v>
      </c>
      <c r="R29" s="1133"/>
      <c r="S29" s="1133"/>
      <c r="T29" s="1133"/>
      <c r="U29" s="1133"/>
      <c r="V29" s="1133">
        <v>1639</v>
      </c>
      <c r="W29" s="1133"/>
      <c r="X29" s="1133"/>
      <c r="Y29" s="1133"/>
      <c r="Z29" s="1133"/>
      <c r="AA29" s="1133">
        <v>31</v>
      </c>
      <c r="AB29" s="1133"/>
      <c r="AC29" s="1133"/>
      <c r="AD29" s="1133"/>
      <c r="AE29" s="1134"/>
      <c r="AF29" s="1126">
        <v>31</v>
      </c>
      <c r="AG29" s="1127"/>
      <c r="AH29" s="1127"/>
      <c r="AI29" s="1127"/>
      <c r="AJ29" s="1128"/>
      <c r="AK29" s="1069">
        <v>225</v>
      </c>
      <c r="AL29" s="1060"/>
      <c r="AM29" s="1060"/>
      <c r="AN29" s="1060"/>
      <c r="AO29" s="1060"/>
      <c r="AP29" s="1060" t="s">
        <v>586</v>
      </c>
      <c r="AQ29" s="1060"/>
      <c r="AR29" s="1060"/>
      <c r="AS29" s="1060"/>
      <c r="AT29" s="1060"/>
      <c r="AU29" s="1060" t="s">
        <v>586</v>
      </c>
      <c r="AV29" s="1060"/>
      <c r="AW29" s="1060"/>
      <c r="AX29" s="1060"/>
      <c r="AY29" s="1060"/>
      <c r="AZ29" s="1131" t="s">
        <v>586</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403</v>
      </c>
      <c r="C30" s="1121"/>
      <c r="D30" s="1121"/>
      <c r="E30" s="1121"/>
      <c r="F30" s="1121"/>
      <c r="G30" s="1121"/>
      <c r="H30" s="1121"/>
      <c r="I30" s="1121"/>
      <c r="J30" s="1121"/>
      <c r="K30" s="1121"/>
      <c r="L30" s="1121"/>
      <c r="M30" s="1121"/>
      <c r="N30" s="1121"/>
      <c r="O30" s="1121"/>
      <c r="P30" s="1122"/>
      <c r="Q30" s="1132">
        <v>137</v>
      </c>
      <c r="R30" s="1133"/>
      <c r="S30" s="1133"/>
      <c r="T30" s="1133"/>
      <c r="U30" s="1133"/>
      <c r="V30" s="1133">
        <v>137</v>
      </c>
      <c r="W30" s="1133"/>
      <c r="X30" s="1133"/>
      <c r="Y30" s="1133"/>
      <c r="Z30" s="1133"/>
      <c r="AA30" s="1133">
        <v>0</v>
      </c>
      <c r="AB30" s="1133"/>
      <c r="AC30" s="1133"/>
      <c r="AD30" s="1133"/>
      <c r="AE30" s="1134"/>
      <c r="AF30" s="1126">
        <v>0</v>
      </c>
      <c r="AG30" s="1127"/>
      <c r="AH30" s="1127"/>
      <c r="AI30" s="1127"/>
      <c r="AJ30" s="1128"/>
      <c r="AK30" s="1069">
        <v>43</v>
      </c>
      <c r="AL30" s="1060"/>
      <c r="AM30" s="1060"/>
      <c r="AN30" s="1060"/>
      <c r="AO30" s="1060"/>
      <c r="AP30" s="1060" t="s">
        <v>586</v>
      </c>
      <c r="AQ30" s="1060"/>
      <c r="AR30" s="1060"/>
      <c r="AS30" s="1060"/>
      <c r="AT30" s="1060"/>
      <c r="AU30" s="1060" t="s">
        <v>586</v>
      </c>
      <c r="AV30" s="1060"/>
      <c r="AW30" s="1060"/>
      <c r="AX30" s="1060"/>
      <c r="AY30" s="1060"/>
      <c r="AZ30" s="1131" t="s">
        <v>586</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404</v>
      </c>
      <c r="C31" s="1121"/>
      <c r="D31" s="1121"/>
      <c r="E31" s="1121"/>
      <c r="F31" s="1121"/>
      <c r="G31" s="1121"/>
      <c r="H31" s="1121"/>
      <c r="I31" s="1121"/>
      <c r="J31" s="1121"/>
      <c r="K31" s="1121"/>
      <c r="L31" s="1121"/>
      <c r="M31" s="1121"/>
      <c r="N31" s="1121"/>
      <c r="O31" s="1121"/>
      <c r="P31" s="1122"/>
      <c r="Q31" s="1132">
        <v>239</v>
      </c>
      <c r="R31" s="1133"/>
      <c r="S31" s="1133"/>
      <c r="T31" s="1133"/>
      <c r="U31" s="1133"/>
      <c r="V31" s="1133">
        <v>234</v>
      </c>
      <c r="W31" s="1133"/>
      <c r="X31" s="1133"/>
      <c r="Y31" s="1133"/>
      <c r="Z31" s="1133"/>
      <c r="AA31" s="1133">
        <v>5</v>
      </c>
      <c r="AB31" s="1133"/>
      <c r="AC31" s="1133"/>
      <c r="AD31" s="1133"/>
      <c r="AE31" s="1134"/>
      <c r="AF31" s="1126">
        <v>282</v>
      </c>
      <c r="AG31" s="1127"/>
      <c r="AH31" s="1127"/>
      <c r="AI31" s="1127"/>
      <c r="AJ31" s="1128"/>
      <c r="AK31" s="1069">
        <v>42</v>
      </c>
      <c r="AL31" s="1060"/>
      <c r="AM31" s="1060"/>
      <c r="AN31" s="1060"/>
      <c r="AO31" s="1060"/>
      <c r="AP31" s="1060">
        <v>1757</v>
      </c>
      <c r="AQ31" s="1060"/>
      <c r="AR31" s="1060"/>
      <c r="AS31" s="1060"/>
      <c r="AT31" s="1060"/>
      <c r="AU31" s="1060">
        <v>271</v>
      </c>
      <c r="AV31" s="1060"/>
      <c r="AW31" s="1060"/>
      <c r="AX31" s="1060"/>
      <c r="AY31" s="1060"/>
      <c r="AZ31" s="1131" t="s">
        <v>586</v>
      </c>
      <c r="BA31" s="1131"/>
      <c r="BB31" s="1131"/>
      <c r="BC31" s="1131"/>
      <c r="BD31" s="1131"/>
      <c r="BE31" s="1115" t="s">
        <v>405</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406</v>
      </c>
      <c r="C32" s="1121"/>
      <c r="D32" s="1121"/>
      <c r="E32" s="1121"/>
      <c r="F32" s="1121"/>
      <c r="G32" s="1121"/>
      <c r="H32" s="1121"/>
      <c r="I32" s="1121"/>
      <c r="J32" s="1121"/>
      <c r="K32" s="1121"/>
      <c r="L32" s="1121"/>
      <c r="M32" s="1121"/>
      <c r="N32" s="1121"/>
      <c r="O32" s="1121"/>
      <c r="P32" s="1122"/>
      <c r="Q32" s="1132">
        <v>1955</v>
      </c>
      <c r="R32" s="1133"/>
      <c r="S32" s="1133"/>
      <c r="T32" s="1133"/>
      <c r="U32" s="1133"/>
      <c r="V32" s="1133">
        <v>2047</v>
      </c>
      <c r="W32" s="1133"/>
      <c r="X32" s="1133"/>
      <c r="Y32" s="1133"/>
      <c r="Z32" s="1133"/>
      <c r="AA32" s="1133">
        <v>-92</v>
      </c>
      <c r="AB32" s="1133"/>
      <c r="AC32" s="1133"/>
      <c r="AD32" s="1133"/>
      <c r="AE32" s="1134"/>
      <c r="AF32" s="1126">
        <v>1119</v>
      </c>
      <c r="AG32" s="1127"/>
      <c r="AH32" s="1127"/>
      <c r="AI32" s="1127"/>
      <c r="AJ32" s="1128"/>
      <c r="AK32" s="1069">
        <v>391</v>
      </c>
      <c r="AL32" s="1060"/>
      <c r="AM32" s="1060"/>
      <c r="AN32" s="1060"/>
      <c r="AO32" s="1060"/>
      <c r="AP32" s="1060">
        <v>3175</v>
      </c>
      <c r="AQ32" s="1060"/>
      <c r="AR32" s="1060"/>
      <c r="AS32" s="1060"/>
      <c r="AT32" s="1060"/>
      <c r="AU32" s="1060">
        <v>2051</v>
      </c>
      <c r="AV32" s="1060"/>
      <c r="AW32" s="1060"/>
      <c r="AX32" s="1060"/>
      <c r="AY32" s="1060"/>
      <c r="AZ32" s="1131" t="s">
        <v>586</v>
      </c>
      <c r="BA32" s="1131"/>
      <c r="BB32" s="1131"/>
      <c r="BC32" s="1131"/>
      <c r="BD32" s="1131"/>
      <c r="BE32" s="1115" t="s">
        <v>405</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407</v>
      </c>
      <c r="C33" s="1121"/>
      <c r="D33" s="1121"/>
      <c r="E33" s="1121"/>
      <c r="F33" s="1121"/>
      <c r="G33" s="1121"/>
      <c r="H33" s="1121"/>
      <c r="I33" s="1121"/>
      <c r="J33" s="1121"/>
      <c r="K33" s="1121"/>
      <c r="L33" s="1121"/>
      <c r="M33" s="1121"/>
      <c r="N33" s="1121"/>
      <c r="O33" s="1121"/>
      <c r="P33" s="1122"/>
      <c r="Q33" s="1132">
        <v>418</v>
      </c>
      <c r="R33" s="1133"/>
      <c r="S33" s="1133"/>
      <c r="T33" s="1133"/>
      <c r="U33" s="1133"/>
      <c r="V33" s="1133">
        <v>418</v>
      </c>
      <c r="W33" s="1133"/>
      <c r="X33" s="1133"/>
      <c r="Y33" s="1133"/>
      <c r="Z33" s="1133"/>
      <c r="AA33" s="1133" t="s">
        <v>590</v>
      </c>
      <c r="AB33" s="1133"/>
      <c r="AC33" s="1133"/>
      <c r="AD33" s="1133"/>
      <c r="AE33" s="1134"/>
      <c r="AF33" s="1126" t="s">
        <v>138</v>
      </c>
      <c r="AG33" s="1127"/>
      <c r="AH33" s="1127"/>
      <c r="AI33" s="1127"/>
      <c r="AJ33" s="1128"/>
      <c r="AK33" s="1069">
        <v>237</v>
      </c>
      <c r="AL33" s="1060"/>
      <c r="AM33" s="1060"/>
      <c r="AN33" s="1060"/>
      <c r="AO33" s="1060"/>
      <c r="AP33" s="1060">
        <v>3104</v>
      </c>
      <c r="AQ33" s="1060"/>
      <c r="AR33" s="1060"/>
      <c r="AS33" s="1060"/>
      <c r="AT33" s="1060"/>
      <c r="AU33" s="1060">
        <v>2470</v>
      </c>
      <c r="AV33" s="1060"/>
      <c r="AW33" s="1060"/>
      <c r="AX33" s="1060"/>
      <c r="AY33" s="1060"/>
      <c r="AZ33" s="1131" t="s">
        <v>586</v>
      </c>
      <c r="BA33" s="1131"/>
      <c r="BB33" s="1131"/>
      <c r="BC33" s="1131"/>
      <c r="BD33" s="1131"/>
      <c r="BE33" s="1115" t="s">
        <v>408</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409</v>
      </c>
      <c r="C34" s="1121"/>
      <c r="D34" s="1121"/>
      <c r="E34" s="1121"/>
      <c r="F34" s="1121"/>
      <c r="G34" s="1121"/>
      <c r="H34" s="1121"/>
      <c r="I34" s="1121"/>
      <c r="J34" s="1121"/>
      <c r="K34" s="1121"/>
      <c r="L34" s="1121"/>
      <c r="M34" s="1121"/>
      <c r="N34" s="1121"/>
      <c r="O34" s="1121"/>
      <c r="P34" s="1122"/>
      <c r="Q34" s="1132">
        <v>116</v>
      </c>
      <c r="R34" s="1133"/>
      <c r="S34" s="1133"/>
      <c r="T34" s="1133"/>
      <c r="U34" s="1133"/>
      <c r="V34" s="1133">
        <v>116</v>
      </c>
      <c r="W34" s="1133"/>
      <c r="X34" s="1133"/>
      <c r="Y34" s="1133"/>
      <c r="Z34" s="1133"/>
      <c r="AA34" s="1133" t="s">
        <v>586</v>
      </c>
      <c r="AB34" s="1133"/>
      <c r="AC34" s="1133"/>
      <c r="AD34" s="1133"/>
      <c r="AE34" s="1134"/>
      <c r="AF34" s="1126" t="s">
        <v>386</v>
      </c>
      <c r="AG34" s="1127"/>
      <c r="AH34" s="1127"/>
      <c r="AI34" s="1127"/>
      <c r="AJ34" s="1128"/>
      <c r="AK34" s="1069">
        <v>45</v>
      </c>
      <c r="AL34" s="1060"/>
      <c r="AM34" s="1060"/>
      <c r="AN34" s="1060"/>
      <c r="AO34" s="1060"/>
      <c r="AP34" s="1060">
        <v>769</v>
      </c>
      <c r="AQ34" s="1060"/>
      <c r="AR34" s="1060"/>
      <c r="AS34" s="1060"/>
      <c r="AT34" s="1060"/>
      <c r="AU34" s="1060">
        <v>601</v>
      </c>
      <c r="AV34" s="1060"/>
      <c r="AW34" s="1060"/>
      <c r="AX34" s="1060"/>
      <c r="AY34" s="1060"/>
      <c r="AZ34" s="1131" t="s">
        <v>586</v>
      </c>
      <c r="BA34" s="1131"/>
      <c r="BB34" s="1131"/>
      <c r="BC34" s="1131"/>
      <c r="BD34" s="1131"/>
      <c r="BE34" s="1115" t="s">
        <v>410</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411</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1459</v>
      </c>
      <c r="AG63" s="1048"/>
      <c r="AH63" s="1048"/>
      <c r="AI63" s="1048"/>
      <c r="AJ63" s="1113"/>
      <c r="AK63" s="1114"/>
      <c r="AL63" s="1052"/>
      <c r="AM63" s="1052"/>
      <c r="AN63" s="1052"/>
      <c r="AO63" s="1052"/>
      <c r="AP63" s="1048">
        <v>8805</v>
      </c>
      <c r="AQ63" s="1048"/>
      <c r="AR63" s="1048"/>
      <c r="AS63" s="1048"/>
      <c r="AT63" s="1048"/>
      <c r="AU63" s="1048">
        <v>5393</v>
      </c>
      <c r="AV63" s="1048"/>
      <c r="AW63" s="1048"/>
      <c r="AX63" s="1048"/>
      <c r="AY63" s="1048"/>
      <c r="AZ63" s="1108"/>
      <c r="BA63" s="1108"/>
      <c r="BB63" s="1108"/>
      <c r="BC63" s="1108"/>
      <c r="BD63" s="1108"/>
      <c r="BE63" s="1049"/>
      <c r="BF63" s="1049"/>
      <c r="BG63" s="1049"/>
      <c r="BH63" s="1049"/>
      <c r="BI63" s="1050"/>
      <c r="BJ63" s="1109" t="s">
        <v>138</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603</v>
      </c>
      <c r="C68" s="1075"/>
      <c r="D68" s="1075"/>
      <c r="E68" s="1075"/>
      <c r="F68" s="1075"/>
      <c r="G68" s="1075"/>
      <c r="H68" s="1075"/>
      <c r="I68" s="1075"/>
      <c r="J68" s="1075"/>
      <c r="K68" s="1075"/>
      <c r="L68" s="1075"/>
      <c r="M68" s="1075"/>
      <c r="N68" s="1075"/>
      <c r="O68" s="1075"/>
      <c r="P68" s="1076"/>
      <c r="Q68" s="1077">
        <v>2444</v>
      </c>
      <c r="R68" s="1071"/>
      <c r="S68" s="1071"/>
      <c r="T68" s="1071"/>
      <c r="U68" s="1071"/>
      <c r="V68" s="1071">
        <v>2269</v>
      </c>
      <c r="W68" s="1071"/>
      <c r="X68" s="1071"/>
      <c r="Y68" s="1071"/>
      <c r="Z68" s="1071"/>
      <c r="AA68" s="1071">
        <v>175</v>
      </c>
      <c r="AB68" s="1071"/>
      <c r="AC68" s="1071"/>
      <c r="AD68" s="1071"/>
      <c r="AE68" s="1071"/>
      <c r="AF68" s="1071">
        <v>175</v>
      </c>
      <c r="AG68" s="1071"/>
      <c r="AH68" s="1071"/>
      <c r="AI68" s="1071"/>
      <c r="AJ68" s="1071"/>
      <c r="AK68" s="1071" t="s">
        <v>608</v>
      </c>
      <c r="AL68" s="1071"/>
      <c r="AM68" s="1071"/>
      <c r="AN68" s="1071"/>
      <c r="AO68" s="1071"/>
      <c r="AP68" s="1071" t="s">
        <v>599</v>
      </c>
      <c r="AQ68" s="1071"/>
      <c r="AR68" s="1071"/>
      <c r="AS68" s="1071"/>
      <c r="AT68" s="1071"/>
      <c r="AU68" s="1071" t="s">
        <v>599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604</v>
      </c>
      <c r="C69" s="1064"/>
      <c r="D69" s="1064"/>
      <c r="E69" s="1064"/>
      <c r="F69" s="1064"/>
      <c r="G69" s="1064"/>
      <c r="H69" s="1064"/>
      <c r="I69" s="1064"/>
      <c r="J69" s="1064"/>
      <c r="K69" s="1064"/>
      <c r="L69" s="1064"/>
      <c r="M69" s="1064"/>
      <c r="N69" s="1064"/>
      <c r="O69" s="1064"/>
      <c r="P69" s="1065"/>
      <c r="Q69" s="1066">
        <v>5235</v>
      </c>
      <c r="R69" s="1060"/>
      <c r="S69" s="1060"/>
      <c r="T69" s="1060"/>
      <c r="U69" s="1060"/>
      <c r="V69" s="1060">
        <v>5174</v>
      </c>
      <c r="W69" s="1060"/>
      <c r="X69" s="1060"/>
      <c r="Y69" s="1060"/>
      <c r="Z69" s="1060"/>
      <c r="AA69" s="1060">
        <v>62</v>
      </c>
      <c r="AB69" s="1060"/>
      <c r="AC69" s="1060"/>
      <c r="AD69" s="1060"/>
      <c r="AE69" s="1060"/>
      <c r="AF69" s="1060">
        <v>62</v>
      </c>
      <c r="AG69" s="1060"/>
      <c r="AH69" s="1060"/>
      <c r="AI69" s="1060"/>
      <c r="AJ69" s="1060"/>
      <c r="AK69" s="1060">
        <v>136</v>
      </c>
      <c r="AL69" s="1060"/>
      <c r="AM69" s="1060"/>
      <c r="AN69" s="1060"/>
      <c r="AO69" s="1060"/>
      <c r="AP69" s="1060">
        <v>2369</v>
      </c>
      <c r="AQ69" s="1060"/>
      <c r="AR69" s="1060"/>
      <c r="AS69" s="1060"/>
      <c r="AT69" s="1060"/>
      <c r="AU69" s="1060">
        <v>113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605</v>
      </c>
      <c r="C70" s="1064"/>
      <c r="D70" s="1064"/>
      <c r="E70" s="1064"/>
      <c r="F70" s="1064"/>
      <c r="G70" s="1064"/>
      <c r="H70" s="1064"/>
      <c r="I70" s="1064"/>
      <c r="J70" s="1064"/>
      <c r="K70" s="1064"/>
      <c r="L70" s="1064"/>
      <c r="M70" s="1064"/>
      <c r="N70" s="1064"/>
      <c r="O70" s="1064"/>
      <c r="P70" s="1065"/>
      <c r="Q70" s="1066">
        <v>3</v>
      </c>
      <c r="R70" s="1060"/>
      <c r="S70" s="1060"/>
      <c r="T70" s="1060"/>
      <c r="U70" s="1060"/>
      <c r="V70" s="1060">
        <v>3</v>
      </c>
      <c r="W70" s="1060"/>
      <c r="X70" s="1060"/>
      <c r="Y70" s="1060"/>
      <c r="Z70" s="1060"/>
      <c r="AA70" s="1060">
        <v>0</v>
      </c>
      <c r="AB70" s="1060"/>
      <c r="AC70" s="1060"/>
      <c r="AD70" s="1060"/>
      <c r="AE70" s="1060"/>
      <c r="AF70" s="1060">
        <v>0</v>
      </c>
      <c r="AG70" s="1060"/>
      <c r="AH70" s="1060"/>
      <c r="AI70" s="1060"/>
      <c r="AJ70" s="1060"/>
      <c r="AK70" s="1060">
        <v>0</v>
      </c>
      <c r="AL70" s="1060"/>
      <c r="AM70" s="1060"/>
      <c r="AN70" s="1060"/>
      <c r="AO70" s="1060"/>
      <c r="AP70" s="1060" t="s">
        <v>609</v>
      </c>
      <c r="AQ70" s="1060"/>
      <c r="AR70" s="1060"/>
      <c r="AS70" s="1060"/>
      <c r="AT70" s="1060"/>
      <c r="AU70" s="1060" t="s">
        <v>611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606</v>
      </c>
      <c r="C71" s="1064"/>
      <c r="D71" s="1064"/>
      <c r="E71" s="1064"/>
      <c r="F71" s="1064"/>
      <c r="G71" s="1064"/>
      <c r="H71" s="1064"/>
      <c r="I71" s="1064"/>
      <c r="J71" s="1064"/>
      <c r="K71" s="1064"/>
      <c r="L71" s="1064"/>
      <c r="M71" s="1064"/>
      <c r="N71" s="1064"/>
      <c r="O71" s="1064"/>
      <c r="P71" s="1065"/>
      <c r="Q71" s="1066">
        <v>478</v>
      </c>
      <c r="R71" s="1060"/>
      <c r="S71" s="1060"/>
      <c r="T71" s="1060"/>
      <c r="U71" s="1060"/>
      <c r="V71" s="1060">
        <v>474</v>
      </c>
      <c r="W71" s="1060"/>
      <c r="X71" s="1060"/>
      <c r="Y71" s="1060"/>
      <c r="Z71" s="1060"/>
      <c r="AA71" s="1060">
        <v>5</v>
      </c>
      <c r="AB71" s="1060"/>
      <c r="AC71" s="1060"/>
      <c r="AD71" s="1060"/>
      <c r="AE71" s="1060"/>
      <c r="AF71" s="1060">
        <v>5</v>
      </c>
      <c r="AG71" s="1060"/>
      <c r="AH71" s="1060"/>
      <c r="AI71" s="1060"/>
      <c r="AJ71" s="1060"/>
      <c r="AK71" s="1060">
        <v>74</v>
      </c>
      <c r="AL71" s="1060"/>
      <c r="AM71" s="1060"/>
      <c r="AN71" s="1060"/>
      <c r="AO71" s="1060"/>
      <c r="AP71" s="1060" t="s">
        <v>610</v>
      </c>
      <c r="AQ71" s="1060"/>
      <c r="AR71" s="1060"/>
      <c r="AS71" s="1060"/>
      <c r="AT71" s="1060"/>
      <c r="AU71" s="1060" t="s">
        <v>612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607</v>
      </c>
      <c r="C72" s="1064"/>
      <c r="D72" s="1064"/>
      <c r="E72" s="1064"/>
      <c r="F72" s="1064"/>
      <c r="G72" s="1064"/>
      <c r="H72" s="1064"/>
      <c r="I72" s="1064"/>
      <c r="J72" s="1064"/>
      <c r="K72" s="1064"/>
      <c r="L72" s="1064"/>
      <c r="M72" s="1064"/>
      <c r="N72" s="1064"/>
      <c r="O72" s="1064"/>
      <c r="P72" s="1065"/>
      <c r="Q72" s="1066">
        <v>82604</v>
      </c>
      <c r="R72" s="1060"/>
      <c r="S72" s="1060"/>
      <c r="T72" s="1060"/>
      <c r="U72" s="1060"/>
      <c r="V72" s="1060">
        <v>80670</v>
      </c>
      <c r="W72" s="1060"/>
      <c r="X72" s="1060"/>
      <c r="Y72" s="1060"/>
      <c r="Z72" s="1060"/>
      <c r="AA72" s="1060">
        <v>1934</v>
      </c>
      <c r="AB72" s="1060"/>
      <c r="AC72" s="1060"/>
      <c r="AD72" s="1060"/>
      <c r="AE72" s="1060"/>
      <c r="AF72" s="1060">
        <v>1934</v>
      </c>
      <c r="AG72" s="1060"/>
      <c r="AH72" s="1060"/>
      <c r="AI72" s="1060"/>
      <c r="AJ72" s="1060"/>
      <c r="AK72" s="1060">
        <v>1037</v>
      </c>
      <c r="AL72" s="1060"/>
      <c r="AM72" s="1060"/>
      <c r="AN72" s="1060"/>
      <c r="AO72" s="1060"/>
      <c r="AP72" s="1060" t="s">
        <v>599</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2176</v>
      </c>
      <c r="AG88" s="1048"/>
      <c r="AH88" s="1048"/>
      <c r="AI88" s="1048"/>
      <c r="AJ88" s="1048"/>
      <c r="AK88" s="1052"/>
      <c r="AL88" s="1052"/>
      <c r="AM88" s="1052"/>
      <c r="AN88" s="1052"/>
      <c r="AO88" s="1052"/>
      <c r="AP88" s="1048">
        <v>2369</v>
      </c>
      <c r="AQ88" s="1048"/>
      <c r="AR88" s="1048"/>
      <c r="AS88" s="1048"/>
      <c r="AT88" s="1048"/>
      <c r="AU88" s="1048">
        <v>113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v>
      </c>
      <c r="CS102" s="1040"/>
      <c r="CT102" s="1040"/>
      <c r="CU102" s="1040"/>
      <c r="CV102" s="1041"/>
      <c r="CW102" s="1039">
        <v>8</v>
      </c>
      <c r="CX102" s="1040"/>
      <c r="CY102" s="1040"/>
      <c r="CZ102" s="1040"/>
      <c r="DA102" s="1041"/>
      <c r="DB102" s="1039" t="s">
        <v>599</v>
      </c>
      <c r="DC102" s="1040"/>
      <c r="DD102" s="1040"/>
      <c r="DE102" s="1040"/>
      <c r="DF102" s="1041"/>
      <c r="DG102" s="1039" t="s">
        <v>600</v>
      </c>
      <c r="DH102" s="1040"/>
      <c r="DI102" s="1040"/>
      <c r="DJ102" s="1040"/>
      <c r="DK102" s="1041"/>
      <c r="DL102" s="1039" t="s">
        <v>601</v>
      </c>
      <c r="DM102" s="1040"/>
      <c r="DN102" s="1040"/>
      <c r="DO102" s="1040"/>
      <c r="DP102" s="1041"/>
      <c r="DQ102" s="1039" t="s">
        <v>602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304</v>
      </c>
      <c r="AG109" s="983"/>
      <c r="AH109" s="983"/>
      <c r="AI109" s="983"/>
      <c r="AJ109" s="984"/>
      <c r="AK109" s="985" t="s">
        <v>303</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304</v>
      </c>
      <c r="BW109" s="983"/>
      <c r="BX109" s="983"/>
      <c r="BY109" s="983"/>
      <c r="BZ109" s="984"/>
      <c r="CA109" s="985" t="s">
        <v>303</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304</v>
      </c>
      <c r="DM109" s="983"/>
      <c r="DN109" s="983"/>
      <c r="DO109" s="983"/>
      <c r="DP109" s="984"/>
      <c r="DQ109" s="985" t="s">
        <v>303</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734142</v>
      </c>
      <c r="AB110" s="976"/>
      <c r="AC110" s="976"/>
      <c r="AD110" s="976"/>
      <c r="AE110" s="977"/>
      <c r="AF110" s="978">
        <v>738257</v>
      </c>
      <c r="AG110" s="976"/>
      <c r="AH110" s="976"/>
      <c r="AI110" s="976"/>
      <c r="AJ110" s="977"/>
      <c r="AK110" s="978">
        <v>729436</v>
      </c>
      <c r="AL110" s="976"/>
      <c r="AM110" s="976"/>
      <c r="AN110" s="976"/>
      <c r="AO110" s="977"/>
      <c r="AP110" s="979">
        <v>21</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6738847</v>
      </c>
      <c r="BR110" s="923"/>
      <c r="BS110" s="923"/>
      <c r="BT110" s="923"/>
      <c r="BU110" s="923"/>
      <c r="BV110" s="923">
        <v>7038175</v>
      </c>
      <c r="BW110" s="923"/>
      <c r="BX110" s="923"/>
      <c r="BY110" s="923"/>
      <c r="BZ110" s="923"/>
      <c r="CA110" s="923">
        <v>7179575</v>
      </c>
      <c r="CB110" s="923"/>
      <c r="CC110" s="923"/>
      <c r="CD110" s="923"/>
      <c r="CE110" s="923"/>
      <c r="CF110" s="947">
        <v>206.6</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438</v>
      </c>
      <c r="DM110" s="923"/>
      <c r="DN110" s="923"/>
      <c r="DO110" s="923"/>
      <c r="DP110" s="923"/>
      <c r="DQ110" s="923" t="s">
        <v>438</v>
      </c>
      <c r="DR110" s="923"/>
      <c r="DS110" s="923"/>
      <c r="DT110" s="923"/>
      <c r="DU110" s="923"/>
      <c r="DV110" s="924" t="s">
        <v>438</v>
      </c>
      <c r="DW110" s="924"/>
      <c r="DX110" s="924"/>
      <c r="DY110" s="924"/>
      <c r="DZ110" s="925"/>
    </row>
    <row r="111" spans="1:131" s="246" customFormat="1" ht="26.25" customHeight="1" x14ac:dyDescent="0.15">
      <c r="A111" s="852" t="s">
        <v>439</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440</v>
      </c>
      <c r="AB111" s="1004"/>
      <c r="AC111" s="1004"/>
      <c r="AD111" s="1004"/>
      <c r="AE111" s="1005"/>
      <c r="AF111" s="1006" t="s">
        <v>440</v>
      </c>
      <c r="AG111" s="1004"/>
      <c r="AH111" s="1004"/>
      <c r="AI111" s="1004"/>
      <c r="AJ111" s="1005"/>
      <c r="AK111" s="1006" t="s">
        <v>440</v>
      </c>
      <c r="AL111" s="1004"/>
      <c r="AM111" s="1004"/>
      <c r="AN111" s="1004"/>
      <c r="AO111" s="1005"/>
      <c r="AP111" s="1007" t="s">
        <v>440</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t="s">
        <v>438</v>
      </c>
      <c r="BR111" s="895"/>
      <c r="BS111" s="895"/>
      <c r="BT111" s="895"/>
      <c r="BU111" s="895"/>
      <c r="BV111" s="895" t="s">
        <v>386</v>
      </c>
      <c r="BW111" s="895"/>
      <c r="BX111" s="895"/>
      <c r="BY111" s="895"/>
      <c r="BZ111" s="895"/>
      <c r="CA111" s="895" t="s">
        <v>386</v>
      </c>
      <c r="CB111" s="895"/>
      <c r="CC111" s="895"/>
      <c r="CD111" s="895"/>
      <c r="CE111" s="895"/>
      <c r="CF111" s="956" t="s">
        <v>386</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386</v>
      </c>
      <c r="DH111" s="895"/>
      <c r="DI111" s="895"/>
      <c r="DJ111" s="895"/>
      <c r="DK111" s="895"/>
      <c r="DL111" s="895" t="s">
        <v>386</v>
      </c>
      <c r="DM111" s="895"/>
      <c r="DN111" s="895"/>
      <c r="DO111" s="895"/>
      <c r="DP111" s="895"/>
      <c r="DQ111" s="895" t="s">
        <v>386</v>
      </c>
      <c r="DR111" s="895"/>
      <c r="DS111" s="895"/>
      <c r="DT111" s="895"/>
      <c r="DU111" s="895"/>
      <c r="DV111" s="872" t="s">
        <v>386</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138</v>
      </c>
      <c r="AB112" s="858"/>
      <c r="AC112" s="858"/>
      <c r="AD112" s="858"/>
      <c r="AE112" s="859"/>
      <c r="AF112" s="860" t="s">
        <v>138</v>
      </c>
      <c r="AG112" s="858"/>
      <c r="AH112" s="858"/>
      <c r="AI112" s="858"/>
      <c r="AJ112" s="859"/>
      <c r="AK112" s="860" t="s">
        <v>445</v>
      </c>
      <c r="AL112" s="858"/>
      <c r="AM112" s="858"/>
      <c r="AN112" s="858"/>
      <c r="AO112" s="859"/>
      <c r="AP112" s="905" t="s">
        <v>138</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6060938</v>
      </c>
      <c r="BR112" s="895"/>
      <c r="BS112" s="895"/>
      <c r="BT112" s="895"/>
      <c r="BU112" s="895"/>
      <c r="BV112" s="895">
        <v>5741004</v>
      </c>
      <c r="BW112" s="895"/>
      <c r="BX112" s="895"/>
      <c r="BY112" s="895"/>
      <c r="BZ112" s="895"/>
      <c r="CA112" s="895">
        <v>5393328</v>
      </c>
      <c r="CB112" s="895"/>
      <c r="CC112" s="895"/>
      <c r="CD112" s="895"/>
      <c r="CE112" s="895"/>
      <c r="CF112" s="956">
        <v>155.19999999999999</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138</v>
      </c>
      <c r="DH112" s="895"/>
      <c r="DI112" s="895"/>
      <c r="DJ112" s="895"/>
      <c r="DK112" s="895"/>
      <c r="DL112" s="895" t="s">
        <v>448</v>
      </c>
      <c r="DM112" s="895"/>
      <c r="DN112" s="895"/>
      <c r="DO112" s="895"/>
      <c r="DP112" s="895"/>
      <c r="DQ112" s="895" t="s">
        <v>138</v>
      </c>
      <c r="DR112" s="895"/>
      <c r="DS112" s="895"/>
      <c r="DT112" s="895"/>
      <c r="DU112" s="895"/>
      <c r="DV112" s="872" t="s">
        <v>138</v>
      </c>
      <c r="DW112" s="872"/>
      <c r="DX112" s="872"/>
      <c r="DY112" s="872"/>
      <c r="DZ112" s="873"/>
    </row>
    <row r="113" spans="1:130" s="246" customFormat="1" ht="26.25" customHeight="1" x14ac:dyDescent="0.15">
      <c r="A113" s="999"/>
      <c r="B113" s="1000"/>
      <c r="C113" s="828" t="s">
        <v>449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474396</v>
      </c>
      <c r="AB113" s="1004"/>
      <c r="AC113" s="1004"/>
      <c r="AD113" s="1004"/>
      <c r="AE113" s="1005"/>
      <c r="AF113" s="1006">
        <v>425905</v>
      </c>
      <c r="AG113" s="1004"/>
      <c r="AH113" s="1004"/>
      <c r="AI113" s="1004"/>
      <c r="AJ113" s="1005"/>
      <c r="AK113" s="1006">
        <v>438086</v>
      </c>
      <c r="AL113" s="1004"/>
      <c r="AM113" s="1004"/>
      <c r="AN113" s="1004"/>
      <c r="AO113" s="1005"/>
      <c r="AP113" s="1007">
        <v>12.6</v>
      </c>
      <c r="AQ113" s="1008"/>
      <c r="AR113" s="1008"/>
      <c r="AS113" s="1008"/>
      <c r="AT113" s="1009"/>
      <c r="AU113" s="1017"/>
      <c r="AV113" s="1018"/>
      <c r="AW113" s="1018"/>
      <c r="AX113" s="1018"/>
      <c r="AY113" s="1018"/>
      <c r="AZ113" s="893" t="s">
        <v>450</v>
      </c>
      <c r="BA113" s="828"/>
      <c r="BB113" s="828"/>
      <c r="BC113" s="828"/>
      <c r="BD113" s="828"/>
      <c r="BE113" s="828"/>
      <c r="BF113" s="828"/>
      <c r="BG113" s="828"/>
      <c r="BH113" s="828"/>
      <c r="BI113" s="828"/>
      <c r="BJ113" s="828"/>
      <c r="BK113" s="828"/>
      <c r="BL113" s="828"/>
      <c r="BM113" s="828"/>
      <c r="BN113" s="828"/>
      <c r="BO113" s="828"/>
      <c r="BP113" s="829"/>
      <c r="BQ113" s="894">
        <v>119548</v>
      </c>
      <c r="BR113" s="895"/>
      <c r="BS113" s="895"/>
      <c r="BT113" s="895"/>
      <c r="BU113" s="895"/>
      <c r="BV113" s="895">
        <v>115209</v>
      </c>
      <c r="BW113" s="895"/>
      <c r="BX113" s="895"/>
      <c r="BY113" s="895"/>
      <c r="BZ113" s="895"/>
      <c r="CA113" s="895">
        <v>113476</v>
      </c>
      <c r="CB113" s="895"/>
      <c r="CC113" s="895"/>
      <c r="CD113" s="895"/>
      <c r="CE113" s="895"/>
      <c r="CF113" s="956">
        <v>3.3</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138</v>
      </c>
      <c r="DH113" s="858"/>
      <c r="DI113" s="858"/>
      <c r="DJ113" s="858"/>
      <c r="DK113" s="859"/>
      <c r="DL113" s="860" t="s">
        <v>138</v>
      </c>
      <c r="DM113" s="858"/>
      <c r="DN113" s="858"/>
      <c r="DO113" s="858"/>
      <c r="DP113" s="859"/>
      <c r="DQ113" s="860" t="s">
        <v>138</v>
      </c>
      <c r="DR113" s="858"/>
      <c r="DS113" s="858"/>
      <c r="DT113" s="858"/>
      <c r="DU113" s="859"/>
      <c r="DV113" s="905" t="s">
        <v>138</v>
      </c>
      <c r="DW113" s="906"/>
      <c r="DX113" s="906"/>
      <c r="DY113" s="906"/>
      <c r="DZ113" s="907"/>
    </row>
    <row r="114" spans="1:130" s="246" customFormat="1" ht="26.25" customHeight="1" x14ac:dyDescent="0.15">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10920</v>
      </c>
      <c r="AB114" s="858"/>
      <c r="AC114" s="858"/>
      <c r="AD114" s="858"/>
      <c r="AE114" s="859"/>
      <c r="AF114" s="860">
        <v>11570</v>
      </c>
      <c r="AG114" s="858"/>
      <c r="AH114" s="858"/>
      <c r="AI114" s="858"/>
      <c r="AJ114" s="859"/>
      <c r="AK114" s="860">
        <v>12443</v>
      </c>
      <c r="AL114" s="858"/>
      <c r="AM114" s="858"/>
      <c r="AN114" s="858"/>
      <c r="AO114" s="859"/>
      <c r="AP114" s="905">
        <v>0.4</v>
      </c>
      <c r="AQ114" s="906"/>
      <c r="AR114" s="906"/>
      <c r="AS114" s="906"/>
      <c r="AT114" s="907"/>
      <c r="AU114" s="1017"/>
      <c r="AV114" s="1018"/>
      <c r="AW114" s="1018"/>
      <c r="AX114" s="1018"/>
      <c r="AY114" s="1018"/>
      <c r="AZ114" s="893" t="s">
        <v>453</v>
      </c>
      <c r="BA114" s="828"/>
      <c r="BB114" s="828"/>
      <c r="BC114" s="828"/>
      <c r="BD114" s="828"/>
      <c r="BE114" s="828"/>
      <c r="BF114" s="828"/>
      <c r="BG114" s="828"/>
      <c r="BH114" s="828"/>
      <c r="BI114" s="828"/>
      <c r="BJ114" s="828"/>
      <c r="BK114" s="828"/>
      <c r="BL114" s="828"/>
      <c r="BM114" s="828"/>
      <c r="BN114" s="828"/>
      <c r="BO114" s="828"/>
      <c r="BP114" s="829"/>
      <c r="BQ114" s="894">
        <v>470522</v>
      </c>
      <c r="BR114" s="895"/>
      <c r="BS114" s="895"/>
      <c r="BT114" s="895"/>
      <c r="BU114" s="895"/>
      <c r="BV114" s="895">
        <v>435434</v>
      </c>
      <c r="BW114" s="895"/>
      <c r="BX114" s="895"/>
      <c r="BY114" s="895"/>
      <c r="BZ114" s="895"/>
      <c r="CA114" s="895">
        <v>448524</v>
      </c>
      <c r="CB114" s="895"/>
      <c r="CC114" s="895"/>
      <c r="CD114" s="895"/>
      <c r="CE114" s="895"/>
      <c r="CF114" s="956">
        <v>12.9</v>
      </c>
      <c r="CG114" s="957"/>
      <c r="CH114" s="957"/>
      <c r="CI114" s="957"/>
      <c r="CJ114" s="957"/>
      <c r="CK114" s="1012"/>
      <c r="CL114" s="899"/>
      <c r="CM114" s="902" t="s">
        <v>454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448</v>
      </c>
      <c r="DH114" s="858"/>
      <c r="DI114" s="858"/>
      <c r="DJ114" s="858"/>
      <c r="DK114" s="859"/>
      <c r="DL114" s="860" t="s">
        <v>138</v>
      </c>
      <c r="DM114" s="858"/>
      <c r="DN114" s="858"/>
      <c r="DO114" s="858"/>
      <c r="DP114" s="859"/>
      <c r="DQ114" s="860" t="s">
        <v>138</v>
      </c>
      <c r="DR114" s="858"/>
      <c r="DS114" s="858"/>
      <c r="DT114" s="858"/>
      <c r="DU114" s="859"/>
      <c r="DV114" s="905" t="s">
        <v>448</v>
      </c>
      <c r="DW114" s="906"/>
      <c r="DX114" s="906"/>
      <c r="DY114" s="906"/>
      <c r="DZ114" s="907"/>
    </row>
    <row r="115" spans="1:130" s="246" customFormat="1" ht="26.25" customHeight="1" x14ac:dyDescent="0.15">
      <c r="A115" s="999"/>
      <c r="B115" s="1000"/>
      <c r="C115" s="828" t="s">
        <v>455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448</v>
      </c>
      <c r="AB115" s="1004"/>
      <c r="AC115" s="1004"/>
      <c r="AD115" s="1004"/>
      <c r="AE115" s="1005"/>
      <c r="AF115" s="1006" t="s">
        <v>448</v>
      </c>
      <c r="AG115" s="1004"/>
      <c r="AH115" s="1004"/>
      <c r="AI115" s="1004"/>
      <c r="AJ115" s="1005"/>
      <c r="AK115" s="1006" t="s">
        <v>138</v>
      </c>
      <c r="AL115" s="1004"/>
      <c r="AM115" s="1004"/>
      <c r="AN115" s="1004"/>
      <c r="AO115" s="1005"/>
      <c r="AP115" s="1007" t="s">
        <v>448</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t="s">
        <v>457</v>
      </c>
      <c r="BR115" s="895"/>
      <c r="BS115" s="895"/>
      <c r="BT115" s="895"/>
      <c r="BU115" s="895"/>
      <c r="BV115" s="895" t="s">
        <v>138</v>
      </c>
      <c r="BW115" s="895"/>
      <c r="BX115" s="895"/>
      <c r="BY115" s="895"/>
      <c r="BZ115" s="895"/>
      <c r="CA115" s="895" t="s">
        <v>458</v>
      </c>
      <c r="CB115" s="895"/>
      <c r="CC115" s="895"/>
      <c r="CD115" s="895"/>
      <c r="CE115" s="895"/>
      <c r="CF115" s="956" t="s">
        <v>138</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138</v>
      </c>
      <c r="DH115" s="858"/>
      <c r="DI115" s="858"/>
      <c r="DJ115" s="858"/>
      <c r="DK115" s="859"/>
      <c r="DL115" s="860" t="s">
        <v>448</v>
      </c>
      <c r="DM115" s="858"/>
      <c r="DN115" s="858"/>
      <c r="DO115" s="858"/>
      <c r="DP115" s="859"/>
      <c r="DQ115" s="860" t="s">
        <v>448</v>
      </c>
      <c r="DR115" s="858"/>
      <c r="DS115" s="858"/>
      <c r="DT115" s="858"/>
      <c r="DU115" s="859"/>
      <c r="DV115" s="905" t="s">
        <v>445</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44</v>
      </c>
      <c r="AB116" s="858"/>
      <c r="AC116" s="858"/>
      <c r="AD116" s="858"/>
      <c r="AE116" s="859"/>
      <c r="AF116" s="860">
        <v>43</v>
      </c>
      <c r="AG116" s="858"/>
      <c r="AH116" s="858"/>
      <c r="AI116" s="858"/>
      <c r="AJ116" s="859"/>
      <c r="AK116" s="860">
        <v>231</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448</v>
      </c>
      <c r="BR116" s="895"/>
      <c r="BS116" s="895"/>
      <c r="BT116" s="895"/>
      <c r="BU116" s="895"/>
      <c r="BV116" s="895" t="s">
        <v>138</v>
      </c>
      <c r="BW116" s="895"/>
      <c r="BX116" s="895"/>
      <c r="BY116" s="895"/>
      <c r="BZ116" s="895"/>
      <c r="CA116" s="895" t="s">
        <v>138</v>
      </c>
      <c r="CB116" s="895"/>
      <c r="CC116" s="895"/>
      <c r="CD116" s="895"/>
      <c r="CE116" s="895"/>
      <c r="CF116" s="956" t="s">
        <v>138</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138</v>
      </c>
      <c r="DH116" s="858"/>
      <c r="DI116" s="858"/>
      <c r="DJ116" s="858"/>
      <c r="DK116" s="859"/>
      <c r="DL116" s="860" t="s">
        <v>445</v>
      </c>
      <c r="DM116" s="858"/>
      <c r="DN116" s="858"/>
      <c r="DO116" s="858"/>
      <c r="DP116" s="859"/>
      <c r="DQ116" s="860" t="s">
        <v>138</v>
      </c>
      <c r="DR116" s="858"/>
      <c r="DS116" s="858"/>
      <c r="DT116" s="858"/>
      <c r="DU116" s="859"/>
      <c r="DV116" s="905" t="s">
        <v>138</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1219502</v>
      </c>
      <c r="AB117" s="990"/>
      <c r="AC117" s="990"/>
      <c r="AD117" s="990"/>
      <c r="AE117" s="991"/>
      <c r="AF117" s="992">
        <v>1175775</v>
      </c>
      <c r="AG117" s="990"/>
      <c r="AH117" s="990"/>
      <c r="AI117" s="990"/>
      <c r="AJ117" s="991"/>
      <c r="AK117" s="992">
        <v>1180196</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138</v>
      </c>
      <c r="BR117" s="895"/>
      <c r="BS117" s="895"/>
      <c r="BT117" s="895"/>
      <c r="BU117" s="895"/>
      <c r="BV117" s="895" t="s">
        <v>465</v>
      </c>
      <c r="BW117" s="895"/>
      <c r="BX117" s="895"/>
      <c r="BY117" s="895"/>
      <c r="BZ117" s="895"/>
      <c r="CA117" s="895" t="s">
        <v>138</v>
      </c>
      <c r="CB117" s="895"/>
      <c r="CC117" s="895"/>
      <c r="CD117" s="895"/>
      <c r="CE117" s="895"/>
      <c r="CF117" s="956" t="s">
        <v>138</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467</v>
      </c>
      <c r="DH117" s="858"/>
      <c r="DI117" s="858"/>
      <c r="DJ117" s="858"/>
      <c r="DK117" s="859"/>
      <c r="DL117" s="860" t="s">
        <v>448</v>
      </c>
      <c r="DM117" s="858"/>
      <c r="DN117" s="858"/>
      <c r="DO117" s="858"/>
      <c r="DP117" s="859"/>
      <c r="DQ117" s="860" t="s">
        <v>138</v>
      </c>
      <c r="DR117" s="858"/>
      <c r="DS117" s="858"/>
      <c r="DT117" s="858"/>
      <c r="DU117" s="859"/>
      <c r="DV117" s="905" t="s">
        <v>448</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304</v>
      </c>
      <c r="AG118" s="983"/>
      <c r="AH118" s="983"/>
      <c r="AI118" s="983"/>
      <c r="AJ118" s="984"/>
      <c r="AK118" s="985" t="s">
        <v>303</v>
      </c>
      <c r="AL118" s="983"/>
      <c r="AM118" s="983"/>
      <c r="AN118" s="983"/>
      <c r="AO118" s="984"/>
      <c r="AP118" s="986" t="s">
        <v>432</v>
      </c>
      <c r="AQ118" s="987"/>
      <c r="AR118" s="987"/>
      <c r="AS118" s="987"/>
      <c r="AT118" s="988"/>
      <c r="AU118" s="1017"/>
      <c r="AV118" s="1018"/>
      <c r="AW118" s="1018"/>
      <c r="AX118" s="1018"/>
      <c r="AY118" s="1018"/>
      <c r="AZ118" s="960" t="s">
        <v>468</v>
      </c>
      <c r="BA118" s="961"/>
      <c r="BB118" s="961"/>
      <c r="BC118" s="961"/>
      <c r="BD118" s="961"/>
      <c r="BE118" s="961"/>
      <c r="BF118" s="961"/>
      <c r="BG118" s="961"/>
      <c r="BH118" s="961"/>
      <c r="BI118" s="961"/>
      <c r="BJ118" s="961"/>
      <c r="BK118" s="961"/>
      <c r="BL118" s="961"/>
      <c r="BM118" s="961"/>
      <c r="BN118" s="961"/>
      <c r="BO118" s="961"/>
      <c r="BP118" s="962"/>
      <c r="BQ118" s="963" t="s">
        <v>448</v>
      </c>
      <c r="BR118" s="926"/>
      <c r="BS118" s="926"/>
      <c r="BT118" s="926"/>
      <c r="BU118" s="926"/>
      <c r="BV118" s="926" t="s">
        <v>138</v>
      </c>
      <c r="BW118" s="926"/>
      <c r="BX118" s="926"/>
      <c r="BY118" s="926"/>
      <c r="BZ118" s="926"/>
      <c r="CA118" s="926" t="s">
        <v>448</v>
      </c>
      <c r="CB118" s="926"/>
      <c r="CC118" s="926"/>
      <c r="CD118" s="926"/>
      <c r="CE118" s="926"/>
      <c r="CF118" s="956" t="s">
        <v>138</v>
      </c>
      <c r="CG118" s="957"/>
      <c r="CH118" s="957"/>
      <c r="CI118" s="957"/>
      <c r="CJ118" s="957"/>
      <c r="CK118" s="1012"/>
      <c r="CL118" s="899"/>
      <c r="CM118" s="902" t="s">
        <v>469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448</v>
      </c>
      <c r="DH118" s="858"/>
      <c r="DI118" s="858"/>
      <c r="DJ118" s="858"/>
      <c r="DK118" s="859"/>
      <c r="DL118" s="860" t="s">
        <v>457</v>
      </c>
      <c r="DM118" s="858"/>
      <c r="DN118" s="858"/>
      <c r="DO118" s="858"/>
      <c r="DP118" s="859"/>
      <c r="DQ118" s="860" t="s">
        <v>138</v>
      </c>
      <c r="DR118" s="858"/>
      <c r="DS118" s="858"/>
      <c r="DT118" s="858"/>
      <c r="DU118" s="859"/>
      <c r="DV118" s="905" t="s">
        <v>448</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457</v>
      </c>
      <c r="AB119" s="976"/>
      <c r="AC119" s="976"/>
      <c r="AD119" s="976"/>
      <c r="AE119" s="977"/>
      <c r="AF119" s="978" t="s">
        <v>138</v>
      </c>
      <c r="AG119" s="976"/>
      <c r="AH119" s="976"/>
      <c r="AI119" s="976"/>
      <c r="AJ119" s="977"/>
      <c r="AK119" s="978" t="s">
        <v>448</v>
      </c>
      <c r="AL119" s="976"/>
      <c r="AM119" s="976"/>
      <c r="AN119" s="976"/>
      <c r="AO119" s="977"/>
      <c r="AP119" s="979" t="s">
        <v>448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470</v>
      </c>
      <c r="BP119" s="959"/>
      <c r="BQ119" s="963">
        <v>13389855</v>
      </c>
      <c r="BR119" s="926"/>
      <c r="BS119" s="926"/>
      <c r="BT119" s="926"/>
      <c r="BU119" s="926"/>
      <c r="BV119" s="926">
        <v>13329822</v>
      </c>
      <c r="BW119" s="926"/>
      <c r="BX119" s="926"/>
      <c r="BY119" s="926"/>
      <c r="BZ119" s="926"/>
      <c r="CA119" s="926">
        <v>13134903</v>
      </c>
      <c r="CB119" s="926"/>
      <c r="CC119" s="926"/>
      <c r="CD119" s="926"/>
      <c r="CE119" s="926"/>
      <c r="CF119" s="824"/>
      <c r="CG119" s="825"/>
      <c r="CH119" s="825"/>
      <c r="CI119" s="825"/>
      <c r="CJ119" s="915"/>
      <c r="CK119" s="1013"/>
      <c r="CL119" s="901"/>
      <c r="CM119" s="919" t="s">
        <v>471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445</v>
      </c>
      <c r="DH119" s="841"/>
      <c r="DI119" s="841"/>
      <c r="DJ119" s="841"/>
      <c r="DK119" s="842"/>
      <c r="DL119" s="843" t="s">
        <v>448</v>
      </c>
      <c r="DM119" s="841"/>
      <c r="DN119" s="841"/>
      <c r="DO119" s="841"/>
      <c r="DP119" s="842"/>
      <c r="DQ119" s="843" t="s">
        <v>445</v>
      </c>
      <c r="DR119" s="841"/>
      <c r="DS119" s="841"/>
      <c r="DT119" s="841"/>
      <c r="DU119" s="842"/>
      <c r="DV119" s="929" t="s">
        <v>138</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138</v>
      </c>
      <c r="AB120" s="858"/>
      <c r="AC120" s="858"/>
      <c r="AD120" s="858"/>
      <c r="AE120" s="859"/>
      <c r="AF120" s="860" t="s">
        <v>138</v>
      </c>
      <c r="AG120" s="858"/>
      <c r="AH120" s="858"/>
      <c r="AI120" s="858"/>
      <c r="AJ120" s="859"/>
      <c r="AK120" s="860" t="s">
        <v>138</v>
      </c>
      <c r="AL120" s="858"/>
      <c r="AM120" s="858"/>
      <c r="AN120" s="858"/>
      <c r="AO120" s="859"/>
      <c r="AP120" s="905" t="s">
        <v>138</v>
      </c>
      <c r="AQ120" s="906"/>
      <c r="AR120" s="906"/>
      <c r="AS120" s="906"/>
      <c r="AT120" s="907"/>
      <c r="AU120" s="964" t="s">
        <v>472</v>
      </c>
      <c r="AV120" s="965"/>
      <c r="AW120" s="965"/>
      <c r="AX120" s="965"/>
      <c r="AY120" s="966"/>
      <c r="AZ120" s="941" t="s">
        <v>473</v>
      </c>
      <c r="BA120" s="886"/>
      <c r="BB120" s="886"/>
      <c r="BC120" s="886"/>
      <c r="BD120" s="886"/>
      <c r="BE120" s="886"/>
      <c r="BF120" s="886"/>
      <c r="BG120" s="886"/>
      <c r="BH120" s="886"/>
      <c r="BI120" s="886"/>
      <c r="BJ120" s="886"/>
      <c r="BK120" s="886"/>
      <c r="BL120" s="886"/>
      <c r="BM120" s="886"/>
      <c r="BN120" s="886"/>
      <c r="BO120" s="886"/>
      <c r="BP120" s="887"/>
      <c r="BQ120" s="942">
        <v>3210511</v>
      </c>
      <c r="BR120" s="923"/>
      <c r="BS120" s="923"/>
      <c r="BT120" s="923"/>
      <c r="BU120" s="923"/>
      <c r="BV120" s="923">
        <v>3001555</v>
      </c>
      <c r="BW120" s="923"/>
      <c r="BX120" s="923"/>
      <c r="BY120" s="923"/>
      <c r="BZ120" s="923"/>
      <c r="CA120" s="923">
        <v>2999946</v>
      </c>
      <c r="CB120" s="923"/>
      <c r="CC120" s="923"/>
      <c r="CD120" s="923"/>
      <c r="CE120" s="923"/>
      <c r="CF120" s="947">
        <v>86.3</v>
      </c>
      <c r="CG120" s="948"/>
      <c r="CH120" s="948"/>
      <c r="CI120" s="948"/>
      <c r="CJ120" s="948"/>
      <c r="CK120" s="949" t="s">
        <v>474</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2716491</v>
      </c>
      <c r="DH120" s="923"/>
      <c r="DI120" s="923"/>
      <c r="DJ120" s="923"/>
      <c r="DK120" s="923"/>
      <c r="DL120" s="923">
        <v>2601650</v>
      </c>
      <c r="DM120" s="923"/>
      <c r="DN120" s="923"/>
      <c r="DO120" s="923"/>
      <c r="DP120" s="923"/>
      <c r="DQ120" s="923">
        <v>2470388</v>
      </c>
      <c r="DR120" s="923"/>
      <c r="DS120" s="923"/>
      <c r="DT120" s="923"/>
      <c r="DU120" s="923"/>
      <c r="DV120" s="924">
        <v>71.099999999999994</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138</v>
      </c>
      <c r="AB121" s="858"/>
      <c r="AC121" s="858"/>
      <c r="AD121" s="858"/>
      <c r="AE121" s="859"/>
      <c r="AF121" s="860" t="s">
        <v>448</v>
      </c>
      <c r="AG121" s="858"/>
      <c r="AH121" s="858"/>
      <c r="AI121" s="858"/>
      <c r="AJ121" s="859"/>
      <c r="AK121" s="860" t="s">
        <v>457</v>
      </c>
      <c r="AL121" s="858"/>
      <c r="AM121" s="858"/>
      <c r="AN121" s="858"/>
      <c r="AO121" s="859"/>
      <c r="AP121" s="905" t="s">
        <v>138</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122461</v>
      </c>
      <c r="BR121" s="895"/>
      <c r="BS121" s="895"/>
      <c r="BT121" s="895"/>
      <c r="BU121" s="895"/>
      <c r="BV121" s="895">
        <v>110583</v>
      </c>
      <c r="BW121" s="895"/>
      <c r="BX121" s="895"/>
      <c r="BY121" s="895"/>
      <c r="BZ121" s="895"/>
      <c r="CA121" s="895">
        <v>99662</v>
      </c>
      <c r="CB121" s="895"/>
      <c r="CC121" s="895"/>
      <c r="CD121" s="895"/>
      <c r="CE121" s="895"/>
      <c r="CF121" s="956">
        <v>2.9</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2421372</v>
      </c>
      <c r="DH121" s="895"/>
      <c r="DI121" s="895"/>
      <c r="DJ121" s="895"/>
      <c r="DK121" s="895"/>
      <c r="DL121" s="895">
        <v>2308824</v>
      </c>
      <c r="DM121" s="895"/>
      <c r="DN121" s="895"/>
      <c r="DO121" s="895"/>
      <c r="DP121" s="895"/>
      <c r="DQ121" s="895">
        <v>2051022</v>
      </c>
      <c r="DR121" s="895"/>
      <c r="DS121" s="895"/>
      <c r="DT121" s="895"/>
      <c r="DU121" s="895"/>
      <c r="DV121" s="872">
        <v>59</v>
      </c>
      <c r="DW121" s="872"/>
      <c r="DX121" s="872"/>
      <c r="DY121" s="872"/>
      <c r="DZ121" s="873"/>
    </row>
    <row r="122" spans="1:130" s="246" customFormat="1" ht="26.25" customHeight="1" x14ac:dyDescent="0.15">
      <c r="A122" s="898"/>
      <c r="B122" s="899"/>
      <c r="C122" s="902" t="s">
        <v>454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448</v>
      </c>
      <c r="AB122" s="858"/>
      <c r="AC122" s="858"/>
      <c r="AD122" s="858"/>
      <c r="AE122" s="859"/>
      <c r="AF122" s="860" t="s">
        <v>138</v>
      </c>
      <c r="AG122" s="858"/>
      <c r="AH122" s="858"/>
      <c r="AI122" s="858"/>
      <c r="AJ122" s="859"/>
      <c r="AK122" s="860" t="s">
        <v>138</v>
      </c>
      <c r="AL122" s="858"/>
      <c r="AM122" s="858"/>
      <c r="AN122" s="858"/>
      <c r="AO122" s="859"/>
      <c r="AP122" s="905" t="s">
        <v>467</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8353133</v>
      </c>
      <c r="BR122" s="926"/>
      <c r="BS122" s="926"/>
      <c r="BT122" s="926"/>
      <c r="BU122" s="926"/>
      <c r="BV122" s="926">
        <v>8602220</v>
      </c>
      <c r="BW122" s="926"/>
      <c r="BX122" s="926"/>
      <c r="BY122" s="926"/>
      <c r="BZ122" s="926"/>
      <c r="CA122" s="926">
        <v>8599454</v>
      </c>
      <c r="CB122" s="926"/>
      <c r="CC122" s="926"/>
      <c r="CD122" s="926"/>
      <c r="CE122" s="926"/>
      <c r="CF122" s="927">
        <v>247.4</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625524</v>
      </c>
      <c r="DH122" s="895"/>
      <c r="DI122" s="895"/>
      <c r="DJ122" s="895"/>
      <c r="DK122" s="895"/>
      <c r="DL122" s="895">
        <v>552254</v>
      </c>
      <c r="DM122" s="895"/>
      <c r="DN122" s="895"/>
      <c r="DO122" s="895"/>
      <c r="DP122" s="895"/>
      <c r="DQ122" s="895">
        <v>601318</v>
      </c>
      <c r="DR122" s="895"/>
      <c r="DS122" s="895"/>
      <c r="DT122" s="895"/>
      <c r="DU122" s="895"/>
      <c r="DV122" s="872">
        <v>17.3</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467</v>
      </c>
      <c r="AB123" s="858"/>
      <c r="AC123" s="858"/>
      <c r="AD123" s="858"/>
      <c r="AE123" s="859"/>
      <c r="AF123" s="860" t="s">
        <v>445</v>
      </c>
      <c r="AG123" s="858"/>
      <c r="AH123" s="858"/>
      <c r="AI123" s="858"/>
      <c r="AJ123" s="859"/>
      <c r="AK123" s="860" t="s">
        <v>448</v>
      </c>
      <c r="AL123" s="858"/>
      <c r="AM123" s="858"/>
      <c r="AN123" s="858"/>
      <c r="AO123" s="859"/>
      <c r="AP123" s="905" t="s">
        <v>138</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480</v>
      </c>
      <c r="BP123" s="959"/>
      <c r="BQ123" s="913">
        <v>11686105</v>
      </c>
      <c r="BR123" s="914"/>
      <c r="BS123" s="914"/>
      <c r="BT123" s="914"/>
      <c r="BU123" s="914"/>
      <c r="BV123" s="914">
        <v>11714358</v>
      </c>
      <c r="BW123" s="914"/>
      <c r="BX123" s="914"/>
      <c r="BY123" s="914"/>
      <c r="BZ123" s="914"/>
      <c r="CA123" s="914">
        <v>11699062</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297551</v>
      </c>
      <c r="DH123" s="858"/>
      <c r="DI123" s="858"/>
      <c r="DJ123" s="858"/>
      <c r="DK123" s="859"/>
      <c r="DL123" s="860">
        <v>278276</v>
      </c>
      <c r="DM123" s="858"/>
      <c r="DN123" s="858"/>
      <c r="DO123" s="858"/>
      <c r="DP123" s="859"/>
      <c r="DQ123" s="860">
        <v>270600</v>
      </c>
      <c r="DR123" s="858"/>
      <c r="DS123" s="858"/>
      <c r="DT123" s="858"/>
      <c r="DU123" s="859"/>
      <c r="DV123" s="905">
        <v>7.8</v>
      </c>
      <c r="DW123" s="906"/>
      <c r="DX123" s="906"/>
      <c r="DY123" s="906"/>
      <c r="DZ123" s="907"/>
    </row>
    <row r="124" spans="1:130" s="246" customFormat="1" ht="26.25" customHeight="1" thickBot="1" x14ac:dyDescent="0.2">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138</v>
      </c>
      <c r="AB124" s="858"/>
      <c r="AC124" s="858"/>
      <c r="AD124" s="858"/>
      <c r="AE124" s="859"/>
      <c r="AF124" s="860" t="s">
        <v>445</v>
      </c>
      <c r="AG124" s="858"/>
      <c r="AH124" s="858"/>
      <c r="AI124" s="858"/>
      <c r="AJ124" s="859"/>
      <c r="AK124" s="860" t="s">
        <v>467</v>
      </c>
      <c r="AL124" s="858"/>
      <c r="AM124" s="858"/>
      <c r="AN124" s="858"/>
      <c r="AO124" s="859"/>
      <c r="AP124" s="905" t="s">
        <v>448</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52</v>
      </c>
      <c r="BR124" s="912"/>
      <c r="BS124" s="912"/>
      <c r="BT124" s="912"/>
      <c r="BU124" s="912"/>
      <c r="BV124" s="912">
        <v>47.7</v>
      </c>
      <c r="BW124" s="912"/>
      <c r="BX124" s="912"/>
      <c r="BY124" s="912"/>
      <c r="BZ124" s="912"/>
      <c r="CA124" s="912">
        <v>41.3</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445</v>
      </c>
      <c r="DH124" s="841"/>
      <c r="DI124" s="841"/>
      <c r="DJ124" s="841"/>
      <c r="DK124" s="842"/>
      <c r="DL124" s="843" t="s">
        <v>458</v>
      </c>
      <c r="DM124" s="841"/>
      <c r="DN124" s="841"/>
      <c r="DO124" s="841"/>
      <c r="DP124" s="842"/>
      <c r="DQ124" s="843" t="s">
        <v>138</v>
      </c>
      <c r="DR124" s="841"/>
      <c r="DS124" s="841"/>
      <c r="DT124" s="841"/>
      <c r="DU124" s="842"/>
      <c r="DV124" s="929" t="s">
        <v>467</v>
      </c>
      <c r="DW124" s="930"/>
      <c r="DX124" s="930"/>
      <c r="DY124" s="930"/>
      <c r="DZ124" s="931"/>
    </row>
    <row r="125" spans="1:130" s="246" customFormat="1" ht="26.25" customHeight="1" x14ac:dyDescent="0.15">
      <c r="A125" s="898"/>
      <c r="B125" s="899"/>
      <c r="C125" s="902" t="s">
        <v>469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138</v>
      </c>
      <c r="AB125" s="858"/>
      <c r="AC125" s="858"/>
      <c r="AD125" s="858"/>
      <c r="AE125" s="859"/>
      <c r="AF125" s="860" t="s">
        <v>445</v>
      </c>
      <c r="AG125" s="858"/>
      <c r="AH125" s="858"/>
      <c r="AI125" s="858"/>
      <c r="AJ125" s="859"/>
      <c r="AK125" s="860" t="s">
        <v>445</v>
      </c>
      <c r="AL125" s="858"/>
      <c r="AM125" s="858"/>
      <c r="AN125" s="858"/>
      <c r="AO125" s="859"/>
      <c r="AP125" s="905" t="s">
        <v>138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467</v>
      </c>
      <c r="DH125" s="923"/>
      <c r="DI125" s="923"/>
      <c r="DJ125" s="923"/>
      <c r="DK125" s="923"/>
      <c r="DL125" s="923" t="s">
        <v>138</v>
      </c>
      <c r="DM125" s="923"/>
      <c r="DN125" s="923"/>
      <c r="DO125" s="923"/>
      <c r="DP125" s="923"/>
      <c r="DQ125" s="923" t="s">
        <v>138</v>
      </c>
      <c r="DR125" s="923"/>
      <c r="DS125" s="923"/>
      <c r="DT125" s="923"/>
      <c r="DU125" s="923"/>
      <c r="DV125" s="924" t="s">
        <v>138</v>
      </c>
      <c r="DW125" s="924"/>
      <c r="DX125" s="924"/>
      <c r="DY125" s="924"/>
      <c r="DZ125" s="925"/>
    </row>
    <row r="126" spans="1:130" s="246" customFormat="1" ht="26.25" customHeight="1" thickBot="1" x14ac:dyDescent="0.2">
      <c r="A126" s="898"/>
      <c r="B126" s="899"/>
      <c r="C126" s="902" t="s">
        <v>471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138</v>
      </c>
      <c r="AB126" s="858"/>
      <c r="AC126" s="858"/>
      <c r="AD126" s="858"/>
      <c r="AE126" s="859"/>
      <c r="AF126" s="860" t="s">
        <v>138</v>
      </c>
      <c r="AG126" s="858"/>
      <c r="AH126" s="858"/>
      <c r="AI126" s="858"/>
      <c r="AJ126" s="859"/>
      <c r="AK126" s="860" t="s">
        <v>138</v>
      </c>
      <c r="AL126" s="858"/>
      <c r="AM126" s="858"/>
      <c r="AN126" s="858"/>
      <c r="AO126" s="859"/>
      <c r="AP126" s="905" t="s">
        <v>445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138</v>
      </c>
      <c r="DH126" s="895"/>
      <c r="DI126" s="895"/>
      <c r="DJ126" s="895"/>
      <c r="DK126" s="895"/>
      <c r="DL126" s="895" t="s">
        <v>467</v>
      </c>
      <c r="DM126" s="895"/>
      <c r="DN126" s="895"/>
      <c r="DO126" s="895"/>
      <c r="DP126" s="895"/>
      <c r="DQ126" s="895" t="s">
        <v>138</v>
      </c>
      <c r="DR126" s="895"/>
      <c r="DS126" s="895"/>
      <c r="DT126" s="895"/>
      <c r="DU126" s="895"/>
      <c r="DV126" s="872" t="s">
        <v>467</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138</v>
      </c>
      <c r="AB127" s="858"/>
      <c r="AC127" s="858"/>
      <c r="AD127" s="858"/>
      <c r="AE127" s="859"/>
      <c r="AF127" s="860" t="s">
        <v>138</v>
      </c>
      <c r="AG127" s="858"/>
      <c r="AH127" s="858"/>
      <c r="AI127" s="858"/>
      <c r="AJ127" s="859"/>
      <c r="AK127" s="860" t="s">
        <v>138</v>
      </c>
      <c r="AL127" s="858"/>
      <c r="AM127" s="858"/>
      <c r="AN127" s="858"/>
      <c r="AO127" s="859"/>
      <c r="AP127" s="905" t="s">
        <v>138</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445</v>
      </c>
      <c r="DH127" s="895"/>
      <c r="DI127" s="895"/>
      <c r="DJ127" s="895"/>
      <c r="DK127" s="895"/>
      <c r="DL127" s="895" t="s">
        <v>138</v>
      </c>
      <c r="DM127" s="895"/>
      <c r="DN127" s="895"/>
      <c r="DO127" s="895"/>
      <c r="DP127" s="895"/>
      <c r="DQ127" s="895" t="s">
        <v>138</v>
      </c>
      <c r="DR127" s="895"/>
      <c r="DS127" s="895"/>
      <c r="DT127" s="895"/>
      <c r="DU127" s="895"/>
      <c r="DV127" s="872" t="s">
        <v>138</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32728</v>
      </c>
      <c r="AB128" s="879"/>
      <c r="AC128" s="879"/>
      <c r="AD128" s="879"/>
      <c r="AE128" s="880"/>
      <c r="AF128" s="881">
        <v>28635</v>
      </c>
      <c r="AG128" s="879"/>
      <c r="AH128" s="879"/>
      <c r="AI128" s="879"/>
      <c r="AJ128" s="880"/>
      <c r="AK128" s="881">
        <v>25196</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448</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458</v>
      </c>
      <c r="DH128" s="869"/>
      <c r="DI128" s="869"/>
      <c r="DJ128" s="869"/>
      <c r="DK128" s="869"/>
      <c r="DL128" s="869" t="s">
        <v>448</v>
      </c>
      <c r="DM128" s="869"/>
      <c r="DN128" s="869"/>
      <c r="DO128" s="869"/>
      <c r="DP128" s="869"/>
      <c r="DQ128" s="869" t="s">
        <v>458</v>
      </c>
      <c r="DR128" s="869"/>
      <c r="DS128" s="869"/>
      <c r="DT128" s="869"/>
      <c r="DU128" s="869"/>
      <c r="DV128" s="870" t="s">
        <v>448</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3990606</v>
      </c>
      <c r="AB129" s="858"/>
      <c r="AC129" s="858"/>
      <c r="AD129" s="858"/>
      <c r="AE129" s="859"/>
      <c r="AF129" s="860">
        <v>4121561</v>
      </c>
      <c r="AG129" s="858"/>
      <c r="AH129" s="858"/>
      <c r="AI129" s="858"/>
      <c r="AJ129" s="859"/>
      <c r="AK129" s="860">
        <v>4216530</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138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717937</v>
      </c>
      <c r="AB130" s="858"/>
      <c r="AC130" s="858"/>
      <c r="AD130" s="858"/>
      <c r="AE130" s="859"/>
      <c r="AF130" s="860">
        <v>737309</v>
      </c>
      <c r="AG130" s="858"/>
      <c r="AH130" s="858"/>
      <c r="AI130" s="858"/>
      <c r="AJ130" s="859"/>
      <c r="AK130" s="860">
        <v>740900</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12.7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3272669</v>
      </c>
      <c r="AB131" s="841"/>
      <c r="AC131" s="841"/>
      <c r="AD131" s="841"/>
      <c r="AE131" s="842"/>
      <c r="AF131" s="843">
        <v>3384252</v>
      </c>
      <c r="AG131" s="841"/>
      <c r="AH131" s="841"/>
      <c r="AI131" s="841"/>
      <c r="AJ131" s="842"/>
      <c r="AK131" s="843">
        <v>3475630</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41.3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14.325830079999999</v>
      </c>
      <c r="AB132" s="821"/>
      <c r="AC132" s="821"/>
      <c r="AD132" s="821"/>
      <c r="AE132" s="822"/>
      <c r="AF132" s="823">
        <v>12.10994335</v>
      </c>
      <c r="AG132" s="821"/>
      <c r="AH132" s="821"/>
      <c r="AI132" s="821"/>
      <c r="AJ132" s="822"/>
      <c r="AK132" s="823">
        <v>11.914386739999999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13.4</v>
      </c>
      <c r="AB133" s="800"/>
      <c r="AC133" s="800"/>
      <c r="AD133" s="800"/>
      <c r="AE133" s="801"/>
      <c r="AF133" s="799">
        <v>13.1</v>
      </c>
      <c r="AG133" s="800"/>
      <c r="AH133" s="800"/>
      <c r="AI133" s="800"/>
      <c r="AJ133" s="801"/>
      <c r="AK133" s="799">
        <v>12.7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qYHeAI9Y2g5QFlrAyTsGNLnC/Q6Yl8Y7LDfH9Sl4IMTRH4bYpUW4+7mjE+fTdRNdnP/XMf1PfTJdPmo0P0S/g==" saltValue="+EldpwttFFuuY1M7XwIfw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LhvCmTx7ThIE0kf+SB1ZSosYzPTsWHh9LUxGYWXiNTvnhD7IUhlg4pkhY6DjGw2Ut6Eye1365W6gPz9KlsnmA==" saltValue="WNTvom7sSvb/Q8y8EwrdMQ==" spinCount="100000"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CLH0ohFGyvNcaFTQjjf7nIUEnXCXSjjElX9IQnFtjGmJd8IAFsCa6SsPJSo25ybYlfs9lZ3aTPPX2QgE4julg==" saltValue="qB09yF5UMNG7nKm7tTgB8w=="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1197819</v>
      </c>
      <c r="AP9" s="312">
        <v>102923</v>
      </c>
      <c r="AQ9" s="313">
        <v>89955</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180590</v>
      </c>
      <c r="AP10" s="315">
        <v>15517</v>
      </c>
      <c r="AQ10" s="316">
        <v>10661</v>
      </c>
      <c r="AR10" s="317">
        <v>45.5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139688</v>
      </c>
      <c r="AP11" s="315">
        <v>12003</v>
      </c>
      <c r="AQ11" s="316">
        <v>13679</v>
      </c>
      <c r="AR11" s="317">
        <v>-12.3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972</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v>32</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19812</v>
      </c>
      <c r="AP14" s="315">
        <v>1702</v>
      </c>
      <c r="AQ14" s="316">
        <v>4100</v>
      </c>
      <c r="AR14" s="317">
        <v>-58.5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17450</v>
      </c>
      <c r="AP15" s="315">
        <v>1499</v>
      </c>
      <c r="AQ15" s="316">
        <v>1979</v>
      </c>
      <c r="AR15" s="317">
        <v>-24.3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-115212</v>
      </c>
      <c r="AP16" s="315">
        <v>-9900</v>
      </c>
      <c r="AQ16" s="316">
        <v>-8950</v>
      </c>
      <c r="AR16" s="317">
        <v>10.6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1440147</v>
      </c>
      <c r="AP17" s="315">
        <v>123745</v>
      </c>
      <c r="AQ17" s="316">
        <v>112428</v>
      </c>
      <c r="AR17" s="317">
        <v>10.1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12.12</v>
      </c>
      <c r="AP21" s="328">
        <v>10.34</v>
      </c>
      <c r="AQ21" s="329">
        <v>1.78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95.3</v>
      </c>
      <c r="AP22" s="333">
        <v>96.7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729436</v>
      </c>
      <c r="AP32" s="342">
        <v>62677</v>
      </c>
      <c r="AQ32" s="343">
        <v>52443</v>
      </c>
      <c r="AR32" s="344">
        <v>19.5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438086</v>
      </c>
      <c r="AP35" s="342">
        <v>37643</v>
      </c>
      <c r="AQ35" s="343">
        <v>14640</v>
      </c>
      <c r="AR35" s="344">
        <v>157.1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12443</v>
      </c>
      <c r="AP36" s="342">
        <v>1069</v>
      </c>
      <c r="AQ36" s="343">
        <v>3738</v>
      </c>
      <c r="AR36" s="344">
        <v>-71.400000000000006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519</v>
      </c>
      <c r="AP37" s="342" t="s">
        <v>519</v>
      </c>
      <c r="AQ37" s="343">
        <v>1128</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231</v>
      </c>
      <c r="AP38" s="345">
        <v>20</v>
      </c>
      <c r="AQ38" s="346">
        <v>7</v>
      </c>
      <c r="AR38" s="334">
        <v>185.7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-25196</v>
      </c>
      <c r="AP39" s="342">
        <v>-2165</v>
      </c>
      <c r="AQ39" s="343">
        <v>-2426</v>
      </c>
      <c r="AR39" s="344">
        <v>-10.8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-740900</v>
      </c>
      <c r="AP40" s="342">
        <v>-63662</v>
      </c>
      <c r="AQ40" s="343">
        <v>-48318</v>
      </c>
      <c r="AR40" s="344">
        <v>31.8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414100</v>
      </c>
      <c r="AP41" s="342">
        <v>35582</v>
      </c>
      <c r="AQ41" s="343">
        <v>21212</v>
      </c>
      <c r="AR41" s="344">
        <v>67.7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896408</v>
      </c>
      <c r="AN51" s="364">
        <v>73494</v>
      </c>
      <c r="AO51" s="365">
        <v>25.6</v>
      </c>
      <c r="AP51" s="366">
        <v>91837</v>
      </c>
      <c r="AQ51" s="367">
        <v>11</v>
      </c>
      <c r="AR51" s="368">
        <v>14.6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496623</v>
      </c>
      <c r="AN52" s="372">
        <v>40717</v>
      </c>
      <c r="AO52" s="373">
        <v>-17.7</v>
      </c>
      <c r="AP52" s="374">
        <v>54439</v>
      </c>
      <c r="AQ52" s="375">
        <v>21.7</v>
      </c>
      <c r="AR52" s="376">
        <v>-39.4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864205</v>
      </c>
      <c r="AN53" s="364">
        <v>71879</v>
      </c>
      <c r="AO53" s="365">
        <v>-2.2000000000000002</v>
      </c>
      <c r="AP53" s="366">
        <v>106092</v>
      </c>
      <c r="AQ53" s="367">
        <v>15.5</v>
      </c>
      <c r="AR53" s="368">
        <v>-17.7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402460</v>
      </c>
      <c r="AN54" s="372">
        <v>33474</v>
      </c>
      <c r="AO54" s="373">
        <v>-17.8</v>
      </c>
      <c r="AP54" s="374">
        <v>44299</v>
      </c>
      <c r="AQ54" s="375">
        <v>-18.600000000000001</v>
      </c>
      <c r="AR54" s="376">
        <v>0.8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690157</v>
      </c>
      <c r="AN55" s="364">
        <v>58040</v>
      </c>
      <c r="AO55" s="365">
        <v>-19.3</v>
      </c>
      <c r="AP55" s="366">
        <v>79466</v>
      </c>
      <c r="AQ55" s="367">
        <v>-25.1</v>
      </c>
      <c r="AR55" s="368">
        <v>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249021</v>
      </c>
      <c r="AN56" s="372">
        <v>20942</v>
      </c>
      <c r="AO56" s="373">
        <v>-37.4</v>
      </c>
      <c r="AP56" s="374">
        <v>44645</v>
      </c>
      <c r="AQ56" s="375">
        <v>0.8</v>
      </c>
      <c r="AR56" s="376">
        <v>-38.200000000000003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1308731</v>
      </c>
      <c r="AN57" s="364">
        <v>110938</v>
      </c>
      <c r="AO57" s="365">
        <v>91.1</v>
      </c>
      <c r="AP57" s="366">
        <v>90072</v>
      </c>
      <c r="AQ57" s="367">
        <v>13.3</v>
      </c>
      <c r="AR57" s="368">
        <v>77.8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923509</v>
      </c>
      <c r="AN58" s="372">
        <v>78283</v>
      </c>
      <c r="AO58" s="373">
        <v>273.8</v>
      </c>
      <c r="AP58" s="374">
        <v>46083</v>
      </c>
      <c r="AQ58" s="375">
        <v>3.2</v>
      </c>
      <c r="AR58" s="376">
        <v>270.60000000000002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812731</v>
      </c>
      <c r="AN59" s="364">
        <v>69834</v>
      </c>
      <c r="AO59" s="365">
        <v>-37.1</v>
      </c>
      <c r="AP59" s="366">
        <v>88328</v>
      </c>
      <c r="AQ59" s="367">
        <v>-1.9</v>
      </c>
      <c r="AR59" s="368">
        <v>-35.200000000000003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645615</v>
      </c>
      <c r="AN60" s="372">
        <v>55475</v>
      </c>
      <c r="AO60" s="373">
        <v>-29.1</v>
      </c>
      <c r="AP60" s="374">
        <v>49013</v>
      </c>
      <c r="AQ60" s="375">
        <v>6.4</v>
      </c>
      <c r="AR60" s="376">
        <v>-35.5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914446</v>
      </c>
      <c r="AN61" s="379">
        <v>76837</v>
      </c>
      <c r="AO61" s="380">
        <v>11.6</v>
      </c>
      <c r="AP61" s="381">
        <v>91159</v>
      </c>
      <c r="AQ61" s="382">
        <v>2.6</v>
      </c>
      <c r="AR61" s="368">
        <v>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543446</v>
      </c>
      <c r="AN62" s="372">
        <v>45778</v>
      </c>
      <c r="AO62" s="373">
        <v>34.4</v>
      </c>
      <c r="AP62" s="374">
        <v>47696</v>
      </c>
      <c r="AQ62" s="375">
        <v>2.7</v>
      </c>
      <c r="AR62" s="376">
        <v>31.7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KFrKJjuKjhWAZASp445Uw5iqI35RdNcJ8bIdGYNP1wGQ2YN4NQAOUucn0lVpBa+dIFnkR7db3iI4mYjVzvzag==" saltValue="cdJJ71WHxrMBEVpyQ2U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sLLWzR++m4LXgn9Cjks5IgQyLFEFoWnmGiYUg0a66W39rQJhRHQfyCg93BA644j87/Zvn6+qd1rFJfGg4Aw1w==" saltValue="/vqxsunL0lnKoG/A873OzQ=="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R/sK+busky3I6dGe8mPIS8o7xk3aBcuY2MwCMbR3rC1Fi+F1OgbTD/My4U7mfyd1Y0uXx9YRfZ5SxUr8hJAOg==" saltValue="N/iOrUyKB1T8ZdflQ0oYAg==" spinCount="100000"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21.36</v>
      </c>
      <c r="G47" s="12">
        <v>19.89</v>
      </c>
      <c r="H47" s="12">
        <v>18.7</v>
      </c>
      <c r="I47" s="12">
        <v>16.73</v>
      </c>
      <c r="J47" s="13">
        <v>17.09</v>
      </c>
    </row>
    <row r="48" spans="2:10" ht="57.75" customHeight="1" x14ac:dyDescent="0.15">
      <c r="B48" s="14"/>
      <c r="C48" s="1234" t="s">
        <v>4</v>
      </c>
      <c r="D48" s="1234"/>
      <c r="E48" s="1235"/>
      <c r="F48" s="15">
        <v>2.2599999999999998</v>
      </c>
      <c r="G48" s="16">
        <v>1.67</v>
      </c>
      <c r="H48" s="16">
        <v>2.17</v>
      </c>
      <c r="I48" s="16">
        <v>2.11</v>
      </c>
      <c r="J48" s="17">
        <v>2.1800000000000002</v>
      </c>
    </row>
    <row r="49" spans="2:10" ht="57.75" customHeight="1" thickBot="1" x14ac:dyDescent="0.2">
      <c r="B49" s="18"/>
      <c r="C49" s="1236" t="s">
        <v>5</v>
      </c>
      <c r="D49" s="1236"/>
      <c r="E49" s="1237"/>
      <c r="F49" s="19" t="s">
        <v>566</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c/USQqYHJd8n1q1f8njWO8CJZ4ObxG0y6Fv1VoWAIgAolnCKybPkTD77tvf37v0VYzTdrIfLoD3N5sTtd7jrg==" saltValue="iA+MwkufNQ0Nw+GBksqdT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571</v>
      </c>
      <c r="D34" s="1244"/>
      <c r="E34" s="1245"/>
      <c r="F34" s="32">
        <v>21.42</v>
      </c>
      <c r="G34" s="33">
        <v>29.34</v>
      </c>
      <c r="H34" s="33">
        <v>30.56</v>
      </c>
      <c r="I34" s="33">
        <v>28.54</v>
      </c>
      <c r="J34" s="34">
        <v>26.54</v>
      </c>
      <c r="K34" s="22"/>
      <c r="L34" s="22"/>
      <c r="M34" s="22"/>
      <c r="N34" s="22"/>
      <c r="O34" s="22"/>
      <c r="P34" s="22"/>
    </row>
    <row r="35" spans="1:16" ht="39" customHeight="1" x14ac:dyDescent="0.15">
      <c r="A35" s="22"/>
      <c r="B35" s="35"/>
      <c r="C35" s="1238" t="s">
        <v>572</v>
      </c>
      <c r="D35" s="1239"/>
      <c r="E35" s="1240"/>
      <c r="F35" s="36">
        <v>4.09</v>
      </c>
      <c r="G35" s="37">
        <v>6.88</v>
      </c>
      <c r="H35" s="37">
        <v>7.11</v>
      </c>
      <c r="I35" s="37">
        <v>7.12</v>
      </c>
      <c r="J35" s="38">
        <v>6.69</v>
      </c>
      <c r="K35" s="22"/>
      <c r="L35" s="22"/>
      <c r="M35" s="22"/>
      <c r="N35" s="22"/>
      <c r="O35" s="22"/>
      <c r="P35" s="22"/>
    </row>
    <row r="36" spans="1:16" ht="39" customHeight="1" x14ac:dyDescent="0.15">
      <c r="A36" s="22"/>
      <c r="B36" s="35"/>
      <c r="C36" s="1238" t="s">
        <v>573</v>
      </c>
      <c r="D36" s="1239"/>
      <c r="E36" s="1240"/>
      <c r="F36" s="36">
        <v>2.2599999999999998</v>
      </c>
      <c r="G36" s="37">
        <v>1.66</v>
      </c>
      <c r="H36" s="37">
        <v>2.2200000000000002</v>
      </c>
      <c r="I36" s="37">
        <v>2.1</v>
      </c>
      <c r="J36" s="38">
        <v>2.1800000000000002</v>
      </c>
      <c r="K36" s="22"/>
      <c r="L36" s="22"/>
      <c r="M36" s="22"/>
      <c r="N36" s="22"/>
      <c r="O36" s="22"/>
      <c r="P36" s="22"/>
    </row>
    <row r="37" spans="1:16" ht="39" customHeight="1" x14ac:dyDescent="0.15">
      <c r="A37" s="22"/>
      <c r="B37" s="35"/>
      <c r="C37" s="1238" t="s">
        <v>574</v>
      </c>
      <c r="D37" s="1239"/>
      <c r="E37" s="1240"/>
      <c r="F37" s="36">
        <v>0.54</v>
      </c>
      <c r="G37" s="37">
        <v>0.17</v>
      </c>
      <c r="H37" s="37">
        <v>0.54</v>
      </c>
      <c r="I37" s="37">
        <v>0.42</v>
      </c>
      <c r="J37" s="38">
        <v>0.74</v>
      </c>
      <c r="K37" s="22"/>
      <c r="L37" s="22"/>
      <c r="M37" s="22"/>
      <c r="N37" s="22"/>
      <c r="O37" s="22"/>
      <c r="P37" s="22"/>
    </row>
    <row r="38" spans="1:16" ht="39" customHeight="1" x14ac:dyDescent="0.15">
      <c r="A38" s="22"/>
      <c r="B38" s="35"/>
      <c r="C38" s="1238" t="s">
        <v>575</v>
      </c>
      <c r="D38" s="1239"/>
      <c r="E38" s="1240"/>
      <c r="F38" s="36">
        <v>2.02</v>
      </c>
      <c r="G38" s="37">
        <v>1.68</v>
      </c>
      <c r="H38" s="37">
        <v>2.65</v>
      </c>
      <c r="I38" s="37">
        <v>1.91</v>
      </c>
      <c r="J38" s="38">
        <v>0.62</v>
      </c>
      <c r="K38" s="22"/>
      <c r="L38" s="22"/>
      <c r="M38" s="22"/>
      <c r="N38" s="22"/>
      <c r="O38" s="22"/>
      <c r="P38" s="22"/>
    </row>
    <row r="39" spans="1:16" ht="39" customHeight="1" x14ac:dyDescent="0.15">
      <c r="A39" s="22"/>
      <c r="B39" s="35"/>
      <c r="C39" s="1238" t="s">
        <v>576</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577</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578</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579</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580</v>
      </c>
      <c r="D43" s="1242"/>
      <c r="E43" s="1243"/>
      <c r="F43" s="41">
        <v>0</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tz5BC1jYOAsxGrAelrYVdaQxwHhHhJ3OWYzotqTVHJ/j0kTDMMYkP7H1qlYsThjKZWygT8MpC+YLRkc+Of2wQ==" saltValue="6wznuL+pfbQXIRJ5bSsi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46"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738</v>
      </c>
      <c r="L45" s="60">
        <v>713</v>
      </c>
      <c r="M45" s="60">
        <v>734</v>
      </c>
      <c r="N45" s="60">
        <v>738</v>
      </c>
      <c r="O45" s="61">
        <v>729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453</v>
      </c>
      <c r="L48" s="64">
        <v>463</v>
      </c>
      <c r="M48" s="64">
        <v>474</v>
      </c>
      <c r="N48" s="64">
        <v>426</v>
      </c>
      <c r="O48" s="65">
        <v>438</v>
      </c>
      <c r="P48" s="48"/>
      <c r="Q48" s="48"/>
      <c r="R48" s="48"/>
      <c r="S48" s="48"/>
      <c r="T48" s="48"/>
      <c r="U48" s="48"/>
    </row>
    <row r="49" spans="1:21" ht="30.75" customHeight="1" x14ac:dyDescent="0.15">
      <c r="A49" s="48"/>
      <c r="B49" s="1266"/>
      <c r="C49" s="1267"/>
      <c r="D49" s="62"/>
      <c r="E49" s="1248" t="s">
        <v>16</v>
      </c>
      <c r="F49" s="1248"/>
      <c r="G49" s="1248"/>
      <c r="H49" s="1248"/>
      <c r="I49" s="1248"/>
      <c r="J49" s="1249"/>
      <c r="K49" s="63">
        <v>2</v>
      </c>
      <c r="L49" s="64">
        <v>11</v>
      </c>
      <c r="M49" s="64">
        <v>11</v>
      </c>
      <c r="N49" s="64">
        <v>12</v>
      </c>
      <c r="O49" s="65">
        <v>12</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1</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775</v>
      </c>
      <c r="L52" s="64">
        <v>755</v>
      </c>
      <c r="M52" s="64">
        <v>751</v>
      </c>
      <c r="N52" s="64">
        <v>767</v>
      </c>
      <c r="O52" s="65">
        <v>766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419</v>
      </c>
      <c r="L53" s="69">
        <v>433</v>
      </c>
      <c r="M53" s="69">
        <v>468</v>
      </c>
      <c r="N53" s="69">
        <v>409</v>
      </c>
      <c r="O53" s="70">
        <v>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uHha2CtMY7J89n9tBabLsUdpV9CbBYCrbTr/svYw3+uBw4XWG1duqoFZOOAfjxcVlxo+0Zxt3+qs9P1OpitRw==" saltValue="TIuyKIc9SuMqJXxQ5R4Wv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7010</v>
      </c>
      <c r="J41" s="103">
        <v>6872</v>
      </c>
      <c r="K41" s="103">
        <v>6739</v>
      </c>
      <c r="L41" s="103">
        <v>7038</v>
      </c>
      <c r="M41" s="104">
        <v>7180</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6337</v>
      </c>
      <c r="J43" s="107">
        <v>6229</v>
      </c>
      <c r="K43" s="107">
        <v>6061</v>
      </c>
      <c r="L43" s="107">
        <v>5741</v>
      </c>
      <c r="M43" s="108">
        <v>5393</v>
      </c>
    </row>
    <row r="44" spans="2:13" ht="27.75" customHeight="1" x14ac:dyDescent="0.15">
      <c r="B44" s="1274"/>
      <c r="C44" s="1275"/>
      <c r="D44" s="105"/>
      <c r="E44" s="1278" t="s">
        <v>34</v>
      </c>
      <c r="F44" s="1278"/>
      <c r="G44" s="1278"/>
      <c r="H44" s="1279"/>
      <c r="I44" s="106">
        <v>124</v>
      </c>
      <c r="J44" s="107">
        <v>130</v>
      </c>
      <c r="K44" s="107">
        <v>120</v>
      </c>
      <c r="L44" s="107">
        <v>115</v>
      </c>
      <c r="M44" s="108">
        <v>113</v>
      </c>
    </row>
    <row r="45" spans="2:13" ht="27.75" customHeight="1" x14ac:dyDescent="0.15">
      <c r="B45" s="1274"/>
      <c r="C45" s="1275"/>
      <c r="D45" s="105"/>
      <c r="E45" s="1278" t="s">
        <v>35</v>
      </c>
      <c r="F45" s="1278"/>
      <c r="G45" s="1278"/>
      <c r="H45" s="1279"/>
      <c r="I45" s="106">
        <v>604</v>
      </c>
      <c r="J45" s="107">
        <v>555</v>
      </c>
      <c r="K45" s="107">
        <v>471</v>
      </c>
      <c r="L45" s="107">
        <v>435</v>
      </c>
      <c r="M45" s="108">
        <v>449</v>
      </c>
    </row>
    <row r="46" spans="2:13" ht="27.75" customHeight="1" x14ac:dyDescent="0.15">
      <c r="B46" s="1274"/>
      <c r="C46" s="1275"/>
      <c r="D46" s="109"/>
      <c r="E46" s="1278" t="s">
        <v>36</v>
      </c>
      <c r="F46" s="1278"/>
      <c r="G46" s="1278"/>
      <c r="H46" s="1279"/>
      <c r="I46" s="106" t="s">
        <v>519</v>
      </c>
      <c r="J46" s="107" t="s">
        <v>519</v>
      </c>
      <c r="K46" s="107" t="s">
        <v>519</v>
      </c>
      <c r="L46" s="107" t="s">
        <v>519</v>
      </c>
      <c r="M46" s="108" t="s">
        <v>519</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t="s">
        <v>519</v>
      </c>
    </row>
    <row r="50" spans="2:13" ht="27.75" customHeight="1" x14ac:dyDescent="0.15">
      <c r="B50" s="1272" t="s">
        <v>40</v>
      </c>
      <c r="C50" s="1273"/>
      <c r="D50" s="111"/>
      <c r="E50" s="1278" t="s">
        <v>41</v>
      </c>
      <c r="F50" s="1278"/>
      <c r="G50" s="1278"/>
      <c r="H50" s="1279"/>
      <c r="I50" s="106">
        <v>3452</v>
      </c>
      <c r="J50" s="107">
        <v>3352</v>
      </c>
      <c r="K50" s="107">
        <v>3211</v>
      </c>
      <c r="L50" s="107">
        <v>3002</v>
      </c>
      <c r="M50" s="108">
        <v>3000</v>
      </c>
    </row>
    <row r="51" spans="2:13" ht="27.75" customHeight="1" x14ac:dyDescent="0.15">
      <c r="B51" s="1274"/>
      <c r="C51" s="1275"/>
      <c r="D51" s="105"/>
      <c r="E51" s="1278" t="s">
        <v>42</v>
      </c>
      <c r="F51" s="1278"/>
      <c r="G51" s="1278"/>
      <c r="H51" s="1279"/>
      <c r="I51" s="106">
        <v>174</v>
      </c>
      <c r="J51" s="107">
        <v>146</v>
      </c>
      <c r="K51" s="107">
        <v>122</v>
      </c>
      <c r="L51" s="107">
        <v>111</v>
      </c>
      <c r="M51" s="108">
        <v>100</v>
      </c>
    </row>
    <row r="52" spans="2:13" ht="27.75" customHeight="1" x14ac:dyDescent="0.15">
      <c r="B52" s="1276"/>
      <c r="C52" s="1277"/>
      <c r="D52" s="105"/>
      <c r="E52" s="1278" t="s">
        <v>43</v>
      </c>
      <c r="F52" s="1278"/>
      <c r="G52" s="1278"/>
      <c r="H52" s="1279"/>
      <c r="I52" s="106">
        <v>8622</v>
      </c>
      <c r="J52" s="107">
        <v>8549</v>
      </c>
      <c r="K52" s="107">
        <v>8353</v>
      </c>
      <c r="L52" s="107">
        <v>8602</v>
      </c>
      <c r="M52" s="108">
        <v>8599</v>
      </c>
    </row>
    <row r="53" spans="2:13" ht="27.75" customHeight="1" thickBot="1" x14ac:dyDescent="0.2">
      <c r="B53" s="1280" t="s">
        <v>44</v>
      </c>
      <c r="C53" s="1281"/>
      <c r="D53" s="112"/>
      <c r="E53" s="1282" t="s">
        <v>45</v>
      </c>
      <c r="F53" s="1282"/>
      <c r="G53" s="1282"/>
      <c r="H53" s="1283"/>
      <c r="I53" s="113">
        <v>1827</v>
      </c>
      <c r="J53" s="114">
        <v>1740</v>
      </c>
      <c r="K53" s="114">
        <v>1704</v>
      </c>
      <c r="L53" s="114">
        <v>1615</v>
      </c>
      <c r="M53" s="115">
        <v>1436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KQOO9MSP6KtFRiJZVvYwpxGFsUv5YKSdnAoUXqqMQ3NtuiQ2uBh3qKRx2eEDrOCPYp3oAzvDZMeqIWYP+VKAA==" saltValue="8XEr3ElK4VxPJkCOfYgf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I1" zoomScale="90" zoomScaleNormal="90" zoomScaleSheetLayoutView="100" workbookViewId="0">
      <selection activeCell="O6" sqref="O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746</v>
      </c>
      <c r="G55" s="127">
        <v>689</v>
      </c>
      <c r="H55" s="128">
        <v>720</v>
      </c>
    </row>
    <row r="56" spans="2:8" ht="52.5" customHeight="1" x14ac:dyDescent="0.15">
      <c r="B56" s="129"/>
      <c r="C56" s="1301" t="s">
        <v>49</v>
      </c>
      <c r="D56" s="1301"/>
      <c r="E56" s="1302"/>
      <c r="F56" s="130">
        <v>106</v>
      </c>
      <c r="G56" s="130">
        <v>106</v>
      </c>
      <c r="H56" s="131">
        <v>106</v>
      </c>
    </row>
    <row r="57" spans="2:8" ht="53.25" customHeight="1" x14ac:dyDescent="0.15">
      <c r="B57" s="129"/>
      <c r="C57" s="1303" t="s">
        <v>50</v>
      </c>
      <c r="D57" s="1303"/>
      <c r="E57" s="1304"/>
      <c r="F57" s="132">
        <v>1993</v>
      </c>
      <c r="G57" s="132">
        <v>1800</v>
      </c>
      <c r="H57" s="133">
        <v>1694</v>
      </c>
    </row>
    <row r="58" spans="2:8" ht="45.75" customHeight="1" x14ac:dyDescent="0.15">
      <c r="B58" s="134"/>
      <c r="C58" s="1291" t="s">
        <v>594</v>
      </c>
      <c r="D58" s="1292"/>
      <c r="E58" s="1293"/>
      <c r="F58" s="135">
        <v>1067</v>
      </c>
      <c r="G58" s="135">
        <v>887</v>
      </c>
      <c r="H58" s="136">
        <v>808</v>
      </c>
    </row>
    <row r="59" spans="2:8" ht="45.75" customHeight="1" x14ac:dyDescent="0.15">
      <c r="B59" s="134"/>
      <c r="C59" s="1291" t="s">
        <v>595</v>
      </c>
      <c r="D59" s="1292"/>
      <c r="E59" s="1293"/>
      <c r="F59" s="135">
        <v>668</v>
      </c>
      <c r="G59" s="135">
        <v>659</v>
      </c>
      <c r="H59" s="136">
        <v>636</v>
      </c>
    </row>
    <row r="60" spans="2:8" ht="45.75" customHeight="1" x14ac:dyDescent="0.15">
      <c r="B60" s="134"/>
      <c r="C60" s="1291" t="s">
        <v>596</v>
      </c>
      <c r="D60" s="1292"/>
      <c r="E60" s="1293"/>
      <c r="F60" s="135">
        <v>161</v>
      </c>
      <c r="G60" s="135">
        <v>160</v>
      </c>
      <c r="H60" s="136">
        <v>158</v>
      </c>
    </row>
    <row r="61" spans="2:8" ht="45.75" customHeight="1" x14ac:dyDescent="0.15">
      <c r="B61" s="134"/>
      <c r="C61" s="1291" t="s">
        <v>597</v>
      </c>
      <c r="D61" s="1292"/>
      <c r="E61" s="1293"/>
      <c r="F61" s="135">
        <v>60</v>
      </c>
      <c r="G61" s="135">
        <v>57</v>
      </c>
      <c r="H61" s="136">
        <v>55</v>
      </c>
    </row>
    <row r="62" spans="2:8" ht="45.75" customHeight="1" thickBot="1" x14ac:dyDescent="0.2">
      <c r="B62" s="137"/>
      <c r="C62" s="1294" t="s">
        <v>598</v>
      </c>
      <c r="D62" s="1295"/>
      <c r="E62" s="1296"/>
      <c r="F62" s="138">
        <v>14</v>
      </c>
      <c r="G62" s="138">
        <v>14</v>
      </c>
      <c r="H62" s="139">
        <v>13</v>
      </c>
    </row>
    <row r="63" spans="2:8" ht="52.5" customHeight="1" thickBot="1" x14ac:dyDescent="0.2">
      <c r="B63" s="140"/>
      <c r="C63" s="1297" t="s">
        <v>51</v>
      </c>
      <c r="D63" s="1297"/>
      <c r="E63" s="1298"/>
      <c r="F63" s="141">
        <v>2845</v>
      </c>
      <c r="G63" s="141">
        <v>2595</v>
      </c>
      <c r="H63" s="142">
        <v>2521</v>
      </c>
    </row>
    <row r="64" spans="2:8" ht="15" customHeight="1" x14ac:dyDescent="0.15"/>
    <row r="65" ht="0" hidden="1" customHeight="1" x14ac:dyDescent="0.15"/>
    <row r="66" ht="0" hidden="1" customHeight="1" x14ac:dyDescent="0.15"/>
  </sheetData>
  <sheetProtection algorithmName="SHA-512" hashValue="LPccvDRowPckiL2oC1GAIQyV+tKBsS76g5WZS+aPNHIRQ0V8KAEXK+R/CoOvAQ2gk3dzyujs5L6LQJTh2IJw7A==" saltValue="NWU0yssCOcaJqo1TOd7c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60" zoomScaleNormal="6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625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52</v>
      </c>
      <c r="CG51" s="1305"/>
      <c r="CH51" s="1305"/>
      <c r="CI51" s="1305"/>
      <c r="CJ51" s="1305"/>
      <c r="CK51" s="1305"/>
      <c r="CL51" s="1305"/>
      <c r="CM51" s="1305"/>
      <c r="CN51" s="1305">
        <v>47.7</v>
      </c>
      <c r="CO51" s="1305"/>
      <c r="CP51" s="1305"/>
      <c r="CQ51" s="1305"/>
      <c r="CR51" s="1305"/>
      <c r="CS51" s="1305"/>
      <c r="CT51" s="1305"/>
      <c r="CU51" s="1305"/>
      <c r="CV51" s="1305">
        <v>41.3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59.1</v>
      </c>
      <c r="CG53" s="1305"/>
      <c r="CH53" s="1305"/>
      <c r="CI53" s="1305"/>
      <c r="CJ53" s="1305"/>
      <c r="CK53" s="1305"/>
      <c r="CL53" s="1305"/>
      <c r="CM53" s="1305"/>
      <c r="CN53" s="1305">
        <v>60.7</v>
      </c>
      <c r="CO53" s="1305"/>
      <c r="CP53" s="1305"/>
      <c r="CQ53" s="1305"/>
      <c r="CR53" s="1305"/>
      <c r="CS53" s="1305"/>
      <c r="CT53" s="1305"/>
      <c r="CU53" s="1305"/>
      <c r="CV53" s="1305">
        <v>62.6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v>57.3</v>
      </c>
      <c r="BQ73" s="1305"/>
      <c r="BR73" s="1305"/>
      <c r="BS73" s="1305"/>
      <c r="BT73" s="1305"/>
      <c r="BU73" s="1305"/>
      <c r="BV73" s="1305"/>
      <c r="BW73" s="1305"/>
      <c r="BX73" s="1305">
        <v>52.6</v>
      </c>
      <c r="BY73" s="1305"/>
      <c r="BZ73" s="1305"/>
      <c r="CA73" s="1305"/>
      <c r="CB73" s="1305"/>
      <c r="CC73" s="1305"/>
      <c r="CD73" s="1305"/>
      <c r="CE73" s="1305"/>
      <c r="CF73" s="1305">
        <v>52</v>
      </c>
      <c r="CG73" s="1305"/>
      <c r="CH73" s="1305"/>
      <c r="CI73" s="1305"/>
      <c r="CJ73" s="1305"/>
      <c r="CK73" s="1305"/>
      <c r="CL73" s="1305"/>
      <c r="CM73" s="1305"/>
      <c r="CN73" s="1305">
        <v>47.7</v>
      </c>
      <c r="CO73" s="1305"/>
      <c r="CP73" s="1305"/>
      <c r="CQ73" s="1305"/>
      <c r="CR73" s="1305"/>
      <c r="CS73" s="1305"/>
      <c r="CT73" s="1305"/>
      <c r="CU73" s="1305"/>
      <c r="CV73" s="1305">
        <v>41.3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622</v>
      </c>
      <c r="BC75" s="1308"/>
      <c r="BD75" s="1308"/>
      <c r="BE75" s="1308"/>
      <c r="BF75" s="1308"/>
      <c r="BG75" s="1308"/>
      <c r="BH75" s="1308"/>
      <c r="BI75" s="1308"/>
      <c r="BJ75" s="1308"/>
      <c r="BK75" s="1308"/>
      <c r="BL75" s="1308"/>
      <c r="BM75" s="1308"/>
      <c r="BN75" s="1308"/>
      <c r="BO75" s="1308"/>
      <c r="BP75" s="1305">
        <v>13.7</v>
      </c>
      <c r="BQ75" s="1305"/>
      <c r="BR75" s="1305"/>
      <c r="BS75" s="1305"/>
      <c r="BT75" s="1305"/>
      <c r="BU75" s="1305"/>
      <c r="BV75" s="1305"/>
      <c r="BW75" s="1305"/>
      <c r="BX75" s="1305">
        <v>13.4</v>
      </c>
      <c r="BY75" s="1305"/>
      <c r="BZ75" s="1305"/>
      <c r="CA75" s="1305"/>
      <c r="CB75" s="1305"/>
      <c r="CC75" s="1305"/>
      <c r="CD75" s="1305"/>
      <c r="CE75" s="1305"/>
      <c r="CF75" s="1305">
        <v>13.4</v>
      </c>
      <c r="CG75" s="1305"/>
      <c r="CH75" s="1305"/>
      <c r="CI75" s="1305"/>
      <c r="CJ75" s="1305"/>
      <c r="CK75" s="1305"/>
      <c r="CL75" s="1305"/>
      <c r="CM75" s="1305"/>
      <c r="CN75" s="1305">
        <v>13.1</v>
      </c>
      <c r="CO75" s="1305"/>
      <c r="CP75" s="1305"/>
      <c r="CQ75" s="1305"/>
      <c r="CR75" s="1305"/>
      <c r="CS75" s="1305"/>
      <c r="CT75" s="1305"/>
      <c r="CU75" s="1305"/>
      <c r="CV75" s="1305">
        <v>12.7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10.199999999999999</v>
      </c>
      <c r="BQ77" s="1305"/>
      <c r="BR77" s="1305"/>
      <c r="BS77" s="1305"/>
      <c r="BT77" s="1305"/>
      <c r="BU77" s="1305"/>
      <c r="BV77" s="1305"/>
      <c r="BW77" s="1305"/>
      <c r="BX77" s="1305">
        <v>20.2</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622</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9.3000000000000007</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BAX8w3q+5WwcIY2tPjcx7RhKCShLi8UZ0AvrRwxJ6PE5G0qIY+X0QFIh0Rv6ACmmqS3mBaTbyiLdnbrT8gKGA==" saltValue="f8zFJLkRNHfLRma7sjZk4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h68FXtWxvfoxLf08pZ5XEwASRH43UPPcv3Xxu36hK0XlWYErWy5W5vxy64pO1oj4zl+X/Y8FWY9n3iioETsVQ==" saltValue="TIf+yImWnbZ8tLgczvKX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iOMAY9jb5V6tB7ld1qRxrOfZJC3N/3BocgHouVvijFpMERQSMY1yhVp/XrsOXmRdv8BP6icNNK549GKlgl4bg==" saltValue="oFuoqeLEiRANTyrRI08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73494</v>
      </c>
      <c r="E3" s="161"/>
      <c r="F3" s="162">
        <v>91837</v>
      </c>
      <c r="G3" s="163"/>
      <c r="H3" s="164"/>
    </row>
    <row r="4" spans="1:8" x14ac:dyDescent="0.15">
      <c r="A4" s="165"/>
      <c r="B4" s="166"/>
      <c r="C4" s="167"/>
      <c r="D4" s="168">
        <v>40717</v>
      </c>
      <c r="E4" s="169"/>
      <c r="F4" s="170">
        <v>54439</v>
      </c>
      <c r="G4" s="171"/>
      <c r="H4" s="172"/>
    </row>
    <row r="5" spans="1:8" x14ac:dyDescent="0.15">
      <c r="A5" s="153" t="s">
        <v>553</v>
      </c>
      <c r="B5" s="158"/>
      <c r="C5" s="159"/>
      <c r="D5" s="160">
        <v>71879</v>
      </c>
      <c r="E5" s="161"/>
      <c r="F5" s="162">
        <v>106092</v>
      </c>
      <c r="G5" s="163"/>
      <c r="H5" s="164"/>
    </row>
    <row r="6" spans="1:8" x14ac:dyDescent="0.15">
      <c r="A6" s="165"/>
      <c r="B6" s="166"/>
      <c r="C6" s="167"/>
      <c r="D6" s="168">
        <v>33474</v>
      </c>
      <c r="E6" s="169"/>
      <c r="F6" s="170">
        <v>44299</v>
      </c>
      <c r="G6" s="171"/>
      <c r="H6" s="172"/>
    </row>
    <row r="7" spans="1:8" x14ac:dyDescent="0.15">
      <c r="A7" s="153" t="s">
        <v>554</v>
      </c>
      <c r="B7" s="158"/>
      <c r="C7" s="159"/>
      <c r="D7" s="160">
        <v>58040</v>
      </c>
      <c r="E7" s="161"/>
      <c r="F7" s="162">
        <v>79466</v>
      </c>
      <c r="G7" s="163"/>
      <c r="H7" s="164"/>
    </row>
    <row r="8" spans="1:8" x14ac:dyDescent="0.15">
      <c r="A8" s="165"/>
      <c r="B8" s="166"/>
      <c r="C8" s="167"/>
      <c r="D8" s="168">
        <v>20942</v>
      </c>
      <c r="E8" s="169"/>
      <c r="F8" s="170">
        <v>44645</v>
      </c>
      <c r="G8" s="171"/>
      <c r="H8" s="172"/>
    </row>
    <row r="9" spans="1:8" x14ac:dyDescent="0.15">
      <c r="A9" s="153" t="s">
        <v>555</v>
      </c>
      <c r="B9" s="158"/>
      <c r="C9" s="159"/>
      <c r="D9" s="160">
        <v>110938</v>
      </c>
      <c r="E9" s="161"/>
      <c r="F9" s="162">
        <v>90072</v>
      </c>
      <c r="G9" s="163"/>
      <c r="H9" s="164"/>
    </row>
    <row r="10" spans="1:8" x14ac:dyDescent="0.15">
      <c r="A10" s="165"/>
      <c r="B10" s="166"/>
      <c r="C10" s="167"/>
      <c r="D10" s="168">
        <v>78283</v>
      </c>
      <c r="E10" s="169"/>
      <c r="F10" s="170">
        <v>46083</v>
      </c>
      <c r="G10" s="171"/>
      <c r="H10" s="172"/>
    </row>
    <row r="11" spans="1:8" x14ac:dyDescent="0.15">
      <c r="A11" s="153" t="s">
        <v>556</v>
      </c>
      <c r="B11" s="158"/>
      <c r="C11" s="159"/>
      <c r="D11" s="160">
        <v>69834</v>
      </c>
      <c r="E11" s="161"/>
      <c r="F11" s="162">
        <v>88328</v>
      </c>
      <c r="G11" s="163"/>
      <c r="H11" s="164"/>
    </row>
    <row r="12" spans="1:8" x14ac:dyDescent="0.15">
      <c r="A12" s="165"/>
      <c r="B12" s="166"/>
      <c r="C12" s="173"/>
      <c r="D12" s="168">
        <v>55475</v>
      </c>
      <c r="E12" s="169"/>
      <c r="F12" s="170">
        <v>49013</v>
      </c>
      <c r="G12" s="171"/>
      <c r="H12" s="172"/>
    </row>
    <row r="13" spans="1:8" x14ac:dyDescent="0.15">
      <c r="A13" s="153"/>
      <c r="B13" s="158"/>
      <c r="C13" s="174"/>
      <c r="D13" s="175">
        <v>76837</v>
      </c>
      <c r="E13" s="176"/>
      <c r="F13" s="177">
        <v>91159</v>
      </c>
      <c r="G13" s="178"/>
      <c r="H13" s="164"/>
    </row>
    <row r="14" spans="1:8" x14ac:dyDescent="0.15">
      <c r="A14" s="165"/>
      <c r="B14" s="166"/>
      <c r="C14" s="167"/>
      <c r="D14" s="168">
        <v>45778</v>
      </c>
      <c r="E14" s="169"/>
      <c r="F14" s="170">
        <v>47696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2.2599999999999998</v>
      </c>
      <c r="C19" s="179">
        <f>ROUND(VALUE(SUBSTITUTE(実質収支比率等に係る経年分析!G$48,"▲","-")),2)</f>
        <v>1.67</v>
      </c>
      <c r="D19" s="179">
        <f>ROUND(VALUE(SUBSTITUTE(実質収支比率等に係る経年分析!H$48,"▲","-")),2)</f>
        <v>2.17</v>
      </c>
      <c r="E19" s="179">
        <f>ROUND(VALUE(SUBSTITUTE(実質収支比率等に係る経年分析!I$48,"▲","-")),2)</f>
        <v>2.11</v>
      </c>
      <c r="F19" s="179">
        <f>ROUND(VALUE(SUBSTITUTE(実質収支比率等に係る経年分析!J$48,"▲","-")),2)</f>
        <v>2.1800000000000002</v>
      </c>
    </row>
    <row r="20" spans="1:11" x14ac:dyDescent="0.15">
      <c r="A20" s="179" t="s">
        <v>55</v>
      </c>
      <c r="B20" s="179">
        <f>ROUND(VALUE(SUBSTITUTE(実質収支比率等に係る経年分析!F$47,"▲","-")),2)</f>
        <v>21.36</v>
      </c>
      <c r="C20" s="179">
        <f>ROUND(VALUE(SUBSTITUTE(実質収支比率等に係る経年分析!G$47,"▲","-")),2)</f>
        <v>19.89</v>
      </c>
      <c r="D20" s="179">
        <f>ROUND(VALUE(SUBSTITUTE(実質収支比率等に係る経年分析!H$47,"▲","-")),2)</f>
        <v>18.7</v>
      </c>
      <c r="E20" s="179">
        <f>ROUND(VALUE(SUBSTITUTE(実質収支比率等に係る経年分析!I$47,"▲","-")),2)</f>
        <v>16.73</v>
      </c>
      <c r="F20" s="179">
        <f>ROUND(VALUE(SUBSTITUTE(実質収支比率等に係る経年分析!J$47,"▲","-")),2)</f>
        <v>17.09</v>
      </c>
    </row>
    <row r="21" spans="1:11" x14ac:dyDescent="0.15">
      <c r="A21" s="179" t="s">
        <v>56</v>
      </c>
      <c r="B21" s="179">
        <f>IF(ISNUMBER(VALUE(SUBSTITUTE(実質収支比率等に係る経年分析!F$49,"▲","-"))),ROUND(VALUE(SUBSTITUTE(実質収支比率等に係る経年分析!F$49,"▲","-")),2),NA())</f>
        <v>-2.17</v>
      </c>
      <c r="C21" s="179">
        <f>IF(ISNUMBER(VALUE(SUBSTITUTE(実質収支比率等に係る経年分析!G$49,"▲","-"))),ROUND(VALUE(SUBSTITUTE(実質収支比率等に係る経年分析!G$49,"▲","-")),2),NA())</f>
        <v>-2.56</v>
      </c>
      <c r="D21" s="179">
        <f>IF(ISNUMBER(VALUE(SUBSTITUTE(実質収支比率等に係る経年分析!H$49,"▲","-"))),ROUND(VALUE(SUBSTITUTE(実質収支比率等に係る経年分析!H$49,"▲","-")),2),NA())</f>
        <v>-1.74</v>
      </c>
      <c r="E21" s="179">
        <f>IF(ISNUMBER(VALUE(SUBSTITUTE(実質収支比率等に係る経年分析!I$49,"▲","-"))),ROUND(VALUE(SUBSTITUTE(実質収支比率等に係る経年分析!I$49,"▲","-")),2),NA())</f>
        <v>-2.4700000000000002</v>
      </c>
      <c r="F21" s="179">
        <f>IF(ISNUMBER(VALUE(SUBSTITUTE(実質収支比率等に係る経年分析!J$49,"▲","-"))),ROUND(VALUE(SUBSTITUTE(実質収支比率等に係る経年分析!J$49,"▲","-")),2),NA())</f>
        <v>-0.19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代替バス運送事業特別会計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住宅新築資金等貸付特別会計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2.65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1.91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2.2599999999999998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1.66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2.2200000000000002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2.1800000000000002</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7.11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6.69</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29.34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28.54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26.54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775</v>
      </c>
      <c r="E42" s="181"/>
      <c r="F42" s="181"/>
      <c r="G42" s="181">
        <f>'実質公債費比率（分子）の構造'!L$52</f>
        <v>755</v>
      </c>
      <c r="H42" s="181"/>
      <c r="I42" s="181"/>
      <c r="J42" s="181">
        <f>'実質公債費比率（分子）の構造'!M$52</f>
        <v>751</v>
      </c>
      <c r="K42" s="181"/>
      <c r="L42" s="181"/>
      <c r="M42" s="181">
        <f>'実質公債費比率（分子）の構造'!N$52</f>
        <v>767</v>
      </c>
      <c r="N42" s="181"/>
      <c r="O42" s="181"/>
      <c r="P42" s="181">
        <f>'実質公債費比率（分子）の構造'!O$52</f>
        <v>766</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v>
      </c>
      <c r="C45" s="181"/>
      <c r="D45" s="181"/>
      <c r="E45" s="181">
        <f>'実質公債費比率（分子）の構造'!L$49</f>
        <v>11</v>
      </c>
      <c r="F45" s="181"/>
      <c r="G45" s="181"/>
      <c r="H45" s="181">
        <f>'実質公債費比率（分子）の構造'!M$49</f>
        <v>11</v>
      </c>
      <c r="I45" s="181"/>
      <c r="J45" s="181"/>
      <c r="K45" s="181">
        <f>'実質公債費比率（分子）の構造'!N$49</f>
        <v>12</v>
      </c>
      <c r="L45" s="181"/>
      <c r="M45" s="181"/>
      <c r="N45" s="181">
        <f>'実質公債費比率（分子）の構造'!O$49</f>
        <v>12</v>
      </c>
      <c r="O45" s="181"/>
      <c r="P45" s="181"/>
    </row>
    <row r="46" spans="1:16" x14ac:dyDescent="0.15">
      <c r="A46" s="181" t="s">
        <v>67</v>
      </c>
      <c r="B46" s="181">
        <f>'実質公債費比率（分子）の構造'!K$48</f>
        <v>453</v>
      </c>
      <c r="C46" s="181"/>
      <c r="D46" s="181"/>
      <c r="E46" s="181">
        <f>'実質公債費比率（分子）の構造'!L$48</f>
        <v>463</v>
      </c>
      <c r="F46" s="181"/>
      <c r="G46" s="181"/>
      <c r="H46" s="181">
        <f>'実質公債費比率（分子）の構造'!M$48</f>
        <v>474</v>
      </c>
      <c r="I46" s="181"/>
      <c r="J46" s="181"/>
      <c r="K46" s="181">
        <f>'実質公債費比率（分子）の構造'!N$48</f>
        <v>426</v>
      </c>
      <c r="L46" s="181"/>
      <c r="M46" s="181"/>
      <c r="N46" s="181">
        <f>'実質公債費比率（分子）の構造'!O$48</f>
        <v>438</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738</v>
      </c>
      <c r="C49" s="181"/>
      <c r="D49" s="181"/>
      <c r="E49" s="181">
        <f>'実質公債費比率（分子）の構造'!L$45</f>
        <v>713</v>
      </c>
      <c r="F49" s="181"/>
      <c r="G49" s="181"/>
      <c r="H49" s="181">
        <f>'実質公債費比率（分子）の構造'!M$45</f>
        <v>734</v>
      </c>
      <c r="I49" s="181"/>
      <c r="J49" s="181"/>
      <c r="K49" s="181">
        <f>'実質公債費比率（分子）の構造'!N$45</f>
        <v>738</v>
      </c>
      <c r="L49" s="181"/>
      <c r="M49" s="181"/>
      <c r="N49" s="181">
        <f>'実質公債費比率（分子）の構造'!O$45</f>
        <v>729</v>
      </c>
      <c r="O49" s="181"/>
      <c r="P49" s="181"/>
    </row>
    <row r="50" spans="1:16" x14ac:dyDescent="0.15">
      <c r="A50" s="181" t="s">
        <v>71</v>
      </c>
      <c r="B50" s="181" t="e">
        <f>NA()</f>
        <v>#N/A</v>
      </c>
      <c r="C50" s="181">
        <f>IF(ISNUMBER('実質公債費比率（分子）の構造'!K$53),'実質公債費比率（分子）の構造'!K$53,NA())</f>
        <v>419</v>
      </c>
      <c r="D50" s="181" t="e">
        <f>NA()</f>
        <v>#N/A</v>
      </c>
      <c r="E50" s="181" t="e">
        <f>NA()</f>
        <v>#N/A</v>
      </c>
      <c r="F50" s="181">
        <f>IF(ISNUMBER('実質公債費比率（分子）の構造'!L$53),'実質公債費比率（分子）の構造'!L$53,NA())</f>
        <v>433</v>
      </c>
      <c r="G50" s="181" t="e">
        <f>NA()</f>
        <v>#N/A</v>
      </c>
      <c r="H50" s="181" t="e">
        <f>NA()</f>
        <v>#N/A</v>
      </c>
      <c r="I50" s="181">
        <f>IF(ISNUMBER('実質公債費比率（分子）の構造'!M$53),'実質公債費比率（分子）の構造'!M$53,NA())</f>
        <v>468</v>
      </c>
      <c r="J50" s="181" t="e">
        <f>NA()</f>
        <v>#N/A</v>
      </c>
      <c r="K50" s="181" t="e">
        <f>NA()</f>
        <v>#N/A</v>
      </c>
      <c r="L50" s="181">
        <f>IF(ISNUMBER('実質公債費比率（分子）の構造'!N$53),'実質公債費比率（分子）の構造'!N$53,NA())</f>
        <v>409</v>
      </c>
      <c r="M50" s="181" t="e">
        <f>NA()</f>
        <v>#N/A</v>
      </c>
      <c r="N50" s="181" t="e">
        <f>NA()</f>
        <v>#N/A</v>
      </c>
      <c r="O50" s="181">
        <f>IF(ISNUMBER('実質公債費比率（分子）の構造'!O$53),'実質公債費比率（分子）の構造'!O$53,NA())</f>
        <v>413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8622</v>
      </c>
      <c r="E56" s="180"/>
      <c r="F56" s="180"/>
      <c r="G56" s="180">
        <f>'将来負担比率（分子）の構造'!J$52</f>
        <v>8549</v>
      </c>
      <c r="H56" s="180"/>
      <c r="I56" s="180"/>
      <c r="J56" s="180">
        <f>'将来負担比率（分子）の構造'!K$52</f>
        <v>8353</v>
      </c>
      <c r="K56" s="180"/>
      <c r="L56" s="180"/>
      <c r="M56" s="180">
        <f>'将来負担比率（分子）の構造'!L$52</f>
        <v>8602</v>
      </c>
      <c r="N56" s="180"/>
      <c r="O56" s="180"/>
      <c r="P56" s="180">
        <f>'将来負担比率（分子）の構造'!M$52</f>
        <v>8599</v>
      </c>
    </row>
    <row r="57" spans="1:16" x14ac:dyDescent="0.15">
      <c r="A57" s="180" t="s">
        <v>42</v>
      </c>
      <c r="B57" s="180"/>
      <c r="C57" s="180"/>
      <c r="D57" s="180">
        <f>'将来負担比率（分子）の構造'!I$51</f>
        <v>174</v>
      </c>
      <c r="E57" s="180"/>
      <c r="F57" s="180"/>
      <c r="G57" s="180">
        <f>'将来負担比率（分子）の構造'!J$51</f>
        <v>146</v>
      </c>
      <c r="H57" s="180"/>
      <c r="I57" s="180"/>
      <c r="J57" s="180">
        <f>'将来負担比率（分子）の構造'!K$51</f>
        <v>122</v>
      </c>
      <c r="K57" s="180"/>
      <c r="L57" s="180"/>
      <c r="M57" s="180">
        <f>'将来負担比率（分子）の構造'!L$51</f>
        <v>111</v>
      </c>
      <c r="N57" s="180"/>
      <c r="O57" s="180"/>
      <c r="P57" s="180">
        <f>'将来負担比率（分子）の構造'!M$51</f>
        <v>100</v>
      </c>
    </row>
    <row r="58" spans="1:16" x14ac:dyDescent="0.15">
      <c r="A58" s="180" t="s">
        <v>41</v>
      </c>
      <c r="B58" s="180"/>
      <c r="C58" s="180"/>
      <c r="D58" s="180">
        <f>'将来負担比率（分子）の構造'!I$50</f>
        <v>3452</v>
      </c>
      <c r="E58" s="180"/>
      <c r="F58" s="180"/>
      <c r="G58" s="180">
        <f>'将来負担比率（分子）の構造'!J$50</f>
        <v>3352</v>
      </c>
      <c r="H58" s="180"/>
      <c r="I58" s="180"/>
      <c r="J58" s="180">
        <f>'将来負担比率（分子）の構造'!K$50</f>
        <v>3211</v>
      </c>
      <c r="K58" s="180"/>
      <c r="L58" s="180"/>
      <c r="M58" s="180">
        <f>'将来負担比率（分子）の構造'!L$50</f>
        <v>3002</v>
      </c>
      <c r="N58" s="180"/>
      <c r="O58" s="180"/>
      <c r="P58" s="180">
        <f>'将来負担比率（分子）の構造'!M$50</f>
        <v>3000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604</v>
      </c>
      <c r="C62" s="180"/>
      <c r="D62" s="180"/>
      <c r="E62" s="180">
        <f>'将来負担比率（分子）の構造'!J$45</f>
        <v>555</v>
      </c>
      <c r="F62" s="180"/>
      <c r="G62" s="180"/>
      <c r="H62" s="180">
        <f>'将来負担比率（分子）の構造'!K$45</f>
        <v>471</v>
      </c>
      <c r="I62" s="180"/>
      <c r="J62" s="180"/>
      <c r="K62" s="180">
        <f>'将来負担比率（分子）の構造'!L$45</f>
        <v>435</v>
      </c>
      <c r="L62" s="180"/>
      <c r="M62" s="180"/>
      <c r="N62" s="180">
        <f>'将来負担比率（分子）の構造'!M$45</f>
        <v>449</v>
      </c>
      <c r="O62" s="180"/>
      <c r="P62" s="180"/>
    </row>
    <row r="63" spans="1:16" x14ac:dyDescent="0.15">
      <c r="A63" s="180" t="s">
        <v>34</v>
      </c>
      <c r="B63" s="180">
        <f>'将来負担比率（分子）の構造'!I$44</f>
        <v>124</v>
      </c>
      <c r="C63" s="180"/>
      <c r="D63" s="180"/>
      <c r="E63" s="180">
        <f>'将来負担比率（分子）の構造'!J$44</f>
        <v>130</v>
      </c>
      <c r="F63" s="180"/>
      <c r="G63" s="180"/>
      <c r="H63" s="180">
        <f>'将来負担比率（分子）の構造'!K$44</f>
        <v>120</v>
      </c>
      <c r="I63" s="180"/>
      <c r="J63" s="180"/>
      <c r="K63" s="180">
        <f>'将来負担比率（分子）の構造'!L$44</f>
        <v>115</v>
      </c>
      <c r="L63" s="180"/>
      <c r="M63" s="180"/>
      <c r="N63" s="180">
        <f>'将来負担比率（分子）の構造'!M$44</f>
        <v>113</v>
      </c>
      <c r="O63" s="180"/>
      <c r="P63" s="180"/>
    </row>
    <row r="64" spans="1:16" x14ac:dyDescent="0.15">
      <c r="A64" s="180" t="s">
        <v>33</v>
      </c>
      <c r="B64" s="180">
        <f>'将来負担比率（分子）の構造'!I$43</f>
        <v>6337</v>
      </c>
      <c r="C64" s="180"/>
      <c r="D64" s="180"/>
      <c r="E64" s="180">
        <f>'将来負担比率（分子）の構造'!J$43</f>
        <v>6229</v>
      </c>
      <c r="F64" s="180"/>
      <c r="G64" s="180"/>
      <c r="H64" s="180">
        <f>'将来負担比率（分子）の構造'!K$43</f>
        <v>6061</v>
      </c>
      <c r="I64" s="180"/>
      <c r="J64" s="180"/>
      <c r="K64" s="180">
        <f>'将来負担比率（分子）の構造'!L$43</f>
        <v>5741</v>
      </c>
      <c r="L64" s="180"/>
      <c r="M64" s="180"/>
      <c r="N64" s="180">
        <f>'将来負担比率（分子）の構造'!M$43</f>
        <v>5393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7010</v>
      </c>
      <c r="C66" s="180"/>
      <c r="D66" s="180"/>
      <c r="E66" s="180">
        <f>'将来負担比率（分子）の構造'!J$41</f>
        <v>6872</v>
      </c>
      <c r="F66" s="180"/>
      <c r="G66" s="180"/>
      <c r="H66" s="180">
        <f>'将来負担比率（分子）の構造'!K$41</f>
        <v>6739</v>
      </c>
      <c r="I66" s="180"/>
      <c r="J66" s="180"/>
      <c r="K66" s="180">
        <f>'将来負担比率（分子）の構造'!L$41</f>
        <v>7038</v>
      </c>
      <c r="L66" s="180"/>
      <c r="M66" s="180"/>
      <c r="N66" s="180">
        <f>'将来負担比率（分子）の構造'!M$41</f>
        <v>7180</v>
      </c>
      <c r="O66" s="180"/>
      <c r="P66" s="180"/>
    </row>
    <row r="67" spans="1:16" x14ac:dyDescent="0.15">
      <c r="A67" s="180" t="s">
        <v>75</v>
      </c>
      <c r="B67" s="180" t="e">
        <f>NA()</f>
        <v>#N/A</v>
      </c>
      <c r="C67" s="180">
        <f>IF(ISNUMBER('将来負担比率（分子）の構造'!I$53), IF('将来負担比率（分子）の構造'!I$53 &lt; 0, 0, '将来負担比率（分子）の構造'!I$53), NA())</f>
        <v>1827</v>
      </c>
      <c r="D67" s="180" t="e">
        <f>NA()</f>
        <v>#N/A</v>
      </c>
      <c r="E67" s="180" t="e">
        <f>NA()</f>
        <v>#N/A</v>
      </c>
      <c r="F67" s="180">
        <f>IF(ISNUMBER('将来負担比率（分子）の構造'!J$53), IF('将来負担比率（分子）の構造'!J$53 &lt; 0, 0, '将来負担比率（分子）の構造'!J$53), NA())</f>
        <v>1740</v>
      </c>
      <c r="G67" s="180" t="e">
        <f>NA()</f>
        <v>#N/A</v>
      </c>
      <c r="H67" s="180" t="e">
        <f>NA()</f>
        <v>#N/A</v>
      </c>
      <c r="I67" s="180">
        <f>IF(ISNUMBER('将来負担比率（分子）の構造'!K$53), IF('将来負担比率（分子）の構造'!K$53 &lt; 0, 0, '将来負担比率（分子）の構造'!K$53), NA())</f>
        <v>1704</v>
      </c>
      <c r="J67" s="180" t="e">
        <f>NA()</f>
        <v>#N/A</v>
      </c>
      <c r="K67" s="180" t="e">
        <f>NA()</f>
        <v>#N/A</v>
      </c>
      <c r="L67" s="180">
        <f>IF(ISNUMBER('将来負担比率（分子）の構造'!L$53), IF('将来負担比率（分子）の構造'!L$53 &lt; 0, 0, '将来負担比率（分子）の構造'!L$53), NA())</f>
        <v>1615</v>
      </c>
      <c r="M67" s="180" t="e">
        <f>NA()</f>
        <v>#N/A</v>
      </c>
      <c r="N67" s="180" t="e">
        <f>NA()</f>
        <v>#N/A</v>
      </c>
      <c r="O67" s="180">
        <f>IF(ISNUMBER('将来負担比率（分子）の構造'!M$53), IF('将来負担比率（分子）の構造'!M$53 &lt; 0, 0, '将来負担比率（分子）の構造'!M$53), NA())</f>
        <v>1436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746</v>
      </c>
      <c r="C72" s="184">
        <f>基金残高に係る経年分析!G55</f>
        <v>689</v>
      </c>
      <c r="D72" s="184">
        <f>基金残高に係る経年分析!H55</f>
        <v>720</v>
      </c>
    </row>
    <row r="73" spans="1:16" x14ac:dyDescent="0.15">
      <c r="A73" s="183" t="s">
        <v>78</v>
      </c>
      <c r="B73" s="184">
        <f>基金残高に係る経年分析!F56</f>
        <v>106</v>
      </c>
      <c r="C73" s="184">
        <f>基金残高に係る経年分析!G56</f>
        <v>106</v>
      </c>
      <c r="D73" s="184">
        <f>基金残高に係る経年分析!H56</f>
        <v>106</v>
      </c>
    </row>
    <row r="74" spans="1:16" x14ac:dyDescent="0.15">
      <c r="A74" s="183" t="s">
        <v>79</v>
      </c>
      <c r="B74" s="184">
        <f>基金残高に係る経年分析!F57</f>
        <v>1993</v>
      </c>
      <c r="C74" s="184">
        <f>基金残高に係る経年分析!G57</f>
        <v>1800</v>
      </c>
      <c r="D74" s="184">
        <f>基金残高に係る経年分析!H57</f>
        <v>1694</v>
      </c>
    </row>
  </sheetData>
  <sheetProtection algorithmName="SHA-512" hashValue="CywGHXPPXDoeSJCjoTj7MmKfHsuB+AiZ4Iru+GSU/C9El7v5IT0wEWjqImJ4ZHxKnMThkt9V4kCa57WDSAb+Cw==" saltValue="bo0gBv9guN0nR9A6Wz762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dcterms:created xsi:type="dcterms:W3CDTF">2020-08-18T04:16:04Z</dcterms:created>
  <dcterms:modified xsi:type="dcterms:W3CDTF">2020-09-07T04:19:22Z</dcterms:modified>
</cp:coreProperties>
</file>