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左端の「市町村別計」シートのみ、「対前月増減率」欄及び「対前年同月増減率」欄の列を削除する。各シートのA１セルを選択して揃えて、左端シートを表示した状態で保存\"/>
    </mc:Choice>
  </mc:AlternateContent>
  <xr:revisionPtr revIDLastSave="0" documentId="13_ncr:1_{985B3C22-C7AE-4B81-882F-6B4B5543CB53}"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D20" i="3" l="1"/>
  <c r="D21" i="3"/>
  <c r="D22" i="3"/>
  <c r="D23" i="3"/>
  <c r="D24" i="3"/>
  <c r="D12" i="3" s="1"/>
  <c r="D25" i="3"/>
  <c r="D26" i="3"/>
  <c r="D27" i="3"/>
  <c r="D28" i="3"/>
  <c r="D29" i="3"/>
  <c r="D30" i="3"/>
  <c r="D31" i="3"/>
  <c r="D32" i="3"/>
  <c r="D33" i="3"/>
  <c r="D34" i="3"/>
  <c r="D35" i="3"/>
  <c r="D36" i="3"/>
  <c r="D16" i="3" s="1"/>
  <c r="D37" i="3"/>
  <c r="D38"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D14" i="3" l="1"/>
  <c r="D18" i="3" s="1"/>
  <c r="D13" i="3"/>
  <c r="D17" i="3" s="1"/>
  <c r="D15" i="3"/>
  <c r="D19" i="3" s="1"/>
  <c r="D10" i="3"/>
  <c r="J21" i="1"/>
  <c r="J22" i="1"/>
  <c r="J23" i="1"/>
  <c r="J24" i="1"/>
  <c r="J25" i="1"/>
  <c r="J26" i="1"/>
  <c r="J27" i="1"/>
  <c r="J28" i="1"/>
  <c r="J29" i="1"/>
  <c r="J30" i="1"/>
  <c r="J31" i="1"/>
  <c r="J32" i="1"/>
  <c r="J33" i="1"/>
  <c r="J34" i="1"/>
  <c r="J35" i="1"/>
  <c r="J36" i="1"/>
  <c r="J37" i="1"/>
  <c r="J38" i="1"/>
  <c r="J20" i="1"/>
  <c r="D11" i="3" l="1"/>
  <c r="D9" i="3" s="1"/>
  <c r="E33" i="3"/>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R37" i="3"/>
  <c r="N37" i="3"/>
  <c r="R36" i="3"/>
  <c r="N36" i="3"/>
  <c r="R35" i="3"/>
  <c r="N35" i="3"/>
  <c r="R34" i="3"/>
  <c r="N34" i="3"/>
  <c r="R33" i="3"/>
  <c r="N33" i="3"/>
  <c r="R32" i="3"/>
  <c r="N32" i="3"/>
  <c r="R31" i="3"/>
  <c r="N31" i="3"/>
  <c r="R30" i="3"/>
  <c r="N30" i="3"/>
  <c r="R29" i="3"/>
  <c r="N29" i="3"/>
  <c r="R28" i="3"/>
  <c r="N28" i="3"/>
  <c r="R27" i="3"/>
  <c r="N27" i="3"/>
  <c r="R26" i="3"/>
  <c r="N26" i="3"/>
  <c r="R25" i="3"/>
  <c r="N25" i="3"/>
  <c r="R24" i="3"/>
  <c r="R12" i="3" s="1"/>
  <c r="N24" i="3"/>
  <c r="R23" i="3"/>
  <c r="N23" i="3"/>
  <c r="R22" i="3"/>
  <c r="N22" i="3"/>
  <c r="R21" i="3"/>
  <c r="N21" i="3"/>
  <c r="R20" i="3"/>
  <c r="N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I17" i="3"/>
  <c r="R14" i="3"/>
  <c r="R18" i="3" s="1"/>
  <c r="Q17" i="3"/>
  <c r="E15" i="3"/>
  <c r="C19" i="3"/>
  <c r="N16" i="3"/>
  <c r="N15" i="3"/>
  <c r="T11" i="3"/>
  <c r="T9" i="3" s="1"/>
  <c r="T19" i="3"/>
  <c r="R16" i="3"/>
  <c r="N13" i="3"/>
  <c r="Q19" i="3"/>
  <c r="O19" i="3"/>
  <c r="G19" i="3"/>
  <c r="N14" i="3"/>
  <c r="N18" i="3" s="1"/>
  <c r="I19" i="3"/>
  <c r="S17"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M10" i="3"/>
  <c r="N11" i="3"/>
  <c r="N9" i="3" s="1"/>
  <c r="B21"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<sst xmlns="http://schemas.openxmlformats.org/spreadsheetml/2006/main" count="207" uniqueCount="66">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</sst>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 t="shared" ref="B9:I9" si="0">B10+B11</f>
        <v>-1762</v>
      </c>
      <c r="C9" s="17">
        <f t="shared" si="0"/>
        <v>-1272</v>
      </c>
      <c r="D9" s="17">
        <f t="shared" si="0"/>
        <v>425</v>
      </c>
      <c r="E9" s="17">
        <f t="shared" si="0"/>
        <v>-301</v>
      </c>
      <c r="F9" s="17">
        <f t="shared" si="0"/>
        <v>324</v>
      </c>
      <c r="G9" s="17">
        <f t="shared" si="0"/>
        <v>38</v>
      </c>
      <c r="H9" s="17">
        <f t="shared" si="0"/>
        <v>625</v>
      </c>
      <c r="I9" s="17">
        <f t="shared" si="0"/>
        <v>-21</v>
      </c>
      <c r="J9" s="28">
        <f t="shared" ref="J9:J19" si="1">K9-L9</f>
        <v>-6.4135505306522322</v>
      </c>
      <c r="K9" s="32">
        <v>6.9036224981107068</v>
      </c>
      <c r="L9" s="32">
        <v>13.317173028762939</v>
      </c>
      <c r="M9" s="17">
        <f t="shared" ref="M9:U9" si="2">M10+M11</f>
        <v>-1461</v>
      </c>
      <c r="N9" s="17">
        <f t="shared" si="2"/>
        <v>3314</v>
      </c>
      <c r="O9" s="17">
        <f t="shared" si="2"/>
        <v>493</v>
      </c>
      <c r="P9" s="17">
        <f t="shared" si="2"/>
        <v>2029</v>
      </c>
      <c r="Q9" s="17">
        <f t="shared" si="2"/>
        <v>1285</v>
      </c>
      <c r="R9" s="17">
        <f t="shared" si="2"/>
        <v>4775</v>
      </c>
      <c r="S9" s="17">
        <f t="shared" si="2"/>
        <v>127</v>
      </c>
      <c r="T9" s="17">
        <f t="shared" si="2"/>
        <v>3490</v>
      </c>
      <c r="U9" s="17">
        <f t="shared" si="2"/>
        <v>1285</v>
      </c>
      <c r="V9" s="28">
        <v>-31.130223672036252</v>
      </c>
    </row>
    <row r="10" spans="1:22" ht="18.75" customHeight="1" x14ac:dyDescent="0.2">
      <c r="A10" s="6" t="s">
        <v>28</v>
      </c>
      <c r="B10" s="18">
        <f t="shared" ref="B10:I10" si="3">B20+B21+B22+B23</f>
        <v>-1317</v>
      </c>
      <c r="C10" s="18">
        <f t="shared" si="3"/>
        <v>-1018</v>
      </c>
      <c r="D10" s="18">
        <f t="shared" si="3"/>
        <v>357</v>
      </c>
      <c r="E10" s="18">
        <f t="shared" si="3"/>
        <v>-179</v>
      </c>
      <c r="F10" s="18">
        <f t="shared" si="3"/>
        <v>260</v>
      </c>
      <c r="G10" s="18">
        <f t="shared" si="3"/>
        <v>24</v>
      </c>
      <c r="H10" s="18">
        <f t="shared" si="3"/>
        <v>439</v>
      </c>
      <c r="I10" s="18">
        <f t="shared" si="3"/>
        <v>-3</v>
      </c>
      <c r="J10" s="25">
        <f t="shared" si="1"/>
        <v>-5.0927035443161373</v>
      </c>
      <c r="K10" s="33">
        <v>7.3972230252636617</v>
      </c>
      <c r="L10" s="33">
        <v>12.489926569579799</v>
      </c>
      <c r="M10" s="18">
        <f t="shared" ref="M10:U10" si="4">M20+M21+M22+M23</f>
        <v>-1138</v>
      </c>
      <c r="N10" s="18">
        <f t="shared" si="4"/>
        <v>2669</v>
      </c>
      <c r="O10" s="18">
        <f t="shared" si="4"/>
        <v>460</v>
      </c>
      <c r="P10" s="18">
        <f t="shared" si="4"/>
        <v>1737</v>
      </c>
      <c r="Q10" s="18">
        <f t="shared" si="4"/>
        <v>932</v>
      </c>
      <c r="R10" s="18">
        <f t="shared" si="4"/>
        <v>3807</v>
      </c>
      <c r="S10" s="18">
        <f t="shared" si="4"/>
        <v>130</v>
      </c>
      <c r="T10" s="18">
        <f t="shared" si="4"/>
        <v>2947</v>
      </c>
      <c r="U10" s="18">
        <f t="shared" si="4"/>
        <v>860</v>
      </c>
      <c r="V10" s="25">
        <v>-32.377076164423272</v>
      </c>
    </row>
    <row r="11" spans="1:22" ht="18.75" customHeight="1" x14ac:dyDescent="0.2">
      <c r="A11" s="2" t="s">
        <v>27</v>
      </c>
      <c r="B11" s="19">
        <f t="shared" ref="B11:I11" si="5">B12+B13+B14+B15+B16</f>
        <v>-445</v>
      </c>
      <c r="C11" s="19">
        <f t="shared" si="5"/>
        <v>-254</v>
      </c>
      <c r="D11" s="19">
        <f t="shared" si="5"/>
        <v>68</v>
      </c>
      <c r="E11" s="19">
        <f t="shared" si="5"/>
        <v>-122</v>
      </c>
      <c r="F11" s="19">
        <f t="shared" si="5"/>
        <v>64</v>
      </c>
      <c r="G11" s="19">
        <f t="shared" si="5"/>
        <v>14</v>
      </c>
      <c r="H11" s="19">
        <f t="shared" si="5"/>
        <v>186</v>
      </c>
      <c r="I11" s="19">
        <f t="shared" si="5"/>
        <v>-18</v>
      </c>
      <c r="J11" s="27">
        <f t="shared" si="1"/>
        <v>-10.353409933541737</v>
      </c>
      <c r="K11" s="34">
        <v>5.4312970143169768</v>
      </c>
      <c r="L11" s="34">
        <v>15.784706947858714</v>
      </c>
      <c r="M11" s="19">
        <f t="shared" ref="M11:U11" si="6">M12+M13+M14+M15+M16</f>
        <v>-323</v>
      </c>
      <c r="N11" s="19">
        <f t="shared" si="6"/>
        <v>645</v>
      </c>
      <c r="O11" s="19">
        <f t="shared" si="6"/>
        <v>33</v>
      </c>
      <c r="P11" s="19">
        <f t="shared" si="6"/>
        <v>292</v>
      </c>
      <c r="Q11" s="19">
        <f t="shared" si="6"/>
        <v>353</v>
      </c>
      <c r="R11" s="19">
        <f t="shared" si="6"/>
        <v>968</v>
      </c>
      <c r="S11" s="19">
        <f t="shared" si="6"/>
        <v>-3</v>
      </c>
      <c r="T11" s="19">
        <f t="shared" si="6"/>
        <v>543</v>
      </c>
      <c r="U11" s="19">
        <f t="shared" si="6"/>
        <v>425</v>
      </c>
      <c r="V11" s="30">
        <v>-27.411077119130972</v>
      </c>
    </row>
    <row r="12" spans="1:22" ht="18.75" customHeight="1" x14ac:dyDescent="0.2">
      <c r="A12" s="6" t="s">
        <v>26</v>
      </c>
      <c r="B12" s="18">
        <f t="shared" ref="B12:I12" si="7">B24</f>
        <v>-13</v>
      </c>
      <c r="C12" s="18">
        <f t="shared" si="7"/>
        <v>2</v>
      </c>
      <c r="D12" s="18">
        <f t="shared" si="7"/>
        <v>27</v>
      </c>
      <c r="E12" s="18">
        <f t="shared" si="7"/>
        <v>-10</v>
      </c>
      <c r="F12" s="18">
        <f t="shared" si="7"/>
        <v>3</v>
      </c>
      <c r="G12" s="18">
        <f t="shared" si="7"/>
        <v>-1</v>
      </c>
      <c r="H12" s="18">
        <f t="shared" si="7"/>
        <v>13</v>
      </c>
      <c r="I12" s="18">
        <f t="shared" si="7"/>
        <v>-1</v>
      </c>
      <c r="J12" s="25">
        <f t="shared" si="1"/>
        <v>-10.844540840363027</v>
      </c>
      <c r="K12" s="33">
        <v>3.2533622521089076</v>
      </c>
      <c r="L12" s="33">
        <v>14.097903092471935</v>
      </c>
      <c r="M12" s="18">
        <f t="shared" ref="M12:U12" si="8">M24</f>
        <v>-3</v>
      </c>
      <c r="N12" s="18">
        <f t="shared" si="8"/>
        <v>64</v>
      </c>
      <c r="O12" s="18">
        <f t="shared" si="8"/>
        <v>30</v>
      </c>
      <c r="P12" s="18">
        <f t="shared" si="8"/>
        <v>31</v>
      </c>
      <c r="Q12" s="18">
        <f t="shared" si="8"/>
        <v>33</v>
      </c>
      <c r="R12" s="18">
        <f t="shared" si="8"/>
        <v>67</v>
      </c>
      <c r="S12" s="18">
        <f t="shared" si="8"/>
        <v>3</v>
      </c>
      <c r="T12" s="18">
        <f t="shared" si="8"/>
        <v>27</v>
      </c>
      <c r="U12" s="18">
        <f t="shared" si="8"/>
        <v>40</v>
      </c>
      <c r="V12" s="25">
        <v>-3.2533622521089001</v>
      </c>
    </row>
    <row r="13" spans="1:22" ht="18.75" customHeight="1" x14ac:dyDescent="0.2">
      <c r="A13" s="4" t="s">
        <v>25</v>
      </c>
      <c r="B13" s="20">
        <f t="shared" ref="B13:I13" si="9">B25+B26+B27</f>
        <v>-108</v>
      </c>
      <c r="C13" s="20">
        <f t="shared" si="9"/>
        <v>-79</v>
      </c>
      <c r="D13" s="20">
        <f t="shared" si="9"/>
        <v>25</v>
      </c>
      <c r="E13" s="20">
        <f t="shared" si="9"/>
        <v>-17</v>
      </c>
      <c r="F13" s="20">
        <f t="shared" si="9"/>
        <v>12</v>
      </c>
      <c r="G13" s="20">
        <f t="shared" si="9"/>
        <v>4</v>
      </c>
      <c r="H13" s="20">
        <f t="shared" si="9"/>
        <v>29</v>
      </c>
      <c r="I13" s="20">
        <f t="shared" si="9"/>
        <v>-6</v>
      </c>
      <c r="J13" s="26">
        <f t="shared" si="1"/>
        <v>-7.90974098204354</v>
      </c>
      <c r="K13" s="35">
        <v>5.5833465755601468</v>
      </c>
      <c r="L13" s="35">
        <v>13.493087557603687</v>
      </c>
      <c r="M13" s="20">
        <f t="shared" ref="M13:U13" si="10">M25+M26+M27</f>
        <v>-91</v>
      </c>
      <c r="N13" s="20">
        <f t="shared" si="10"/>
        <v>122</v>
      </c>
      <c r="O13" s="20">
        <f t="shared" si="10"/>
        <v>4</v>
      </c>
      <c r="P13" s="20">
        <f t="shared" si="10"/>
        <v>47</v>
      </c>
      <c r="Q13" s="20">
        <f t="shared" si="10"/>
        <v>75</v>
      </c>
      <c r="R13" s="20">
        <f t="shared" si="10"/>
        <v>213</v>
      </c>
      <c r="S13" s="20">
        <f t="shared" si="10"/>
        <v>-11</v>
      </c>
      <c r="T13" s="20">
        <f t="shared" si="10"/>
        <v>112</v>
      </c>
      <c r="U13" s="20">
        <f t="shared" si="10"/>
        <v>101</v>
      </c>
      <c r="V13" s="26">
        <v>-42.340378197997772</v>
      </c>
    </row>
    <row r="14" spans="1:22" ht="18.75" customHeight="1" x14ac:dyDescent="0.2">
      <c r="A14" s="4" t="s">
        <v>24</v>
      </c>
      <c r="B14" s="20">
        <f t="shared" ref="B14:I14" si="11">B28+B29+B30+B31</f>
        <v>-139</v>
      </c>
      <c r="C14" s="20">
        <f t="shared" si="11"/>
        <v>-66</v>
      </c>
      <c r="D14" s="20">
        <f t="shared" si="11"/>
        <v>55</v>
      </c>
      <c r="E14" s="20">
        <f t="shared" si="11"/>
        <v>-26</v>
      </c>
      <c r="F14" s="20">
        <f t="shared" si="11"/>
        <v>33</v>
      </c>
      <c r="G14" s="20">
        <f t="shared" si="11"/>
        <v>11</v>
      </c>
      <c r="H14" s="20">
        <f t="shared" si="11"/>
        <v>59</v>
      </c>
      <c r="I14" s="20">
        <f t="shared" si="11"/>
        <v>-10</v>
      </c>
      <c r="J14" s="26">
        <f t="shared" si="1"/>
        <v>-5.7944680975438674</v>
      </c>
      <c r="K14" s="35">
        <v>7.3545172007287531</v>
      </c>
      <c r="L14" s="35">
        <v>13.148985298272621</v>
      </c>
      <c r="M14" s="20">
        <f t="shared" ref="M14:U14" si="12">M28+M29+M30+M31</f>
        <v>-113</v>
      </c>
      <c r="N14" s="20">
        <f t="shared" si="12"/>
        <v>249</v>
      </c>
      <c r="O14" s="20">
        <f t="shared" si="12"/>
        <v>34</v>
      </c>
      <c r="P14" s="20">
        <f t="shared" si="12"/>
        <v>122</v>
      </c>
      <c r="Q14" s="20">
        <f t="shared" si="12"/>
        <v>127</v>
      </c>
      <c r="R14" s="20">
        <f t="shared" si="12"/>
        <v>362</v>
      </c>
      <c r="S14" s="20">
        <f t="shared" si="12"/>
        <v>0</v>
      </c>
      <c r="T14" s="20">
        <f t="shared" si="12"/>
        <v>226</v>
      </c>
      <c r="U14" s="20">
        <f t="shared" si="12"/>
        <v>136</v>
      </c>
      <c r="V14" s="26">
        <v>-25.183649808556041</v>
      </c>
    </row>
    <row r="15" spans="1:22" ht="18.75" customHeight="1" x14ac:dyDescent="0.2">
      <c r="A15" s="4" t="s">
        <v>23</v>
      </c>
      <c r="B15" s="20">
        <f t="shared" ref="B15:I15" si="13">B32+B33+B34+B35</f>
        <v>-132</v>
      </c>
      <c r="C15" s="20">
        <f t="shared" si="13"/>
        <v>-80</v>
      </c>
      <c r="D15" s="20">
        <f t="shared" si="13"/>
        <v>-42</v>
      </c>
      <c r="E15" s="20">
        <f t="shared" si="13"/>
        <v>-49</v>
      </c>
      <c r="F15" s="20">
        <f t="shared" si="13"/>
        <v>13</v>
      </c>
      <c r="G15" s="20">
        <f t="shared" si="13"/>
        <v>-2</v>
      </c>
      <c r="H15" s="20">
        <f t="shared" si="13"/>
        <v>62</v>
      </c>
      <c r="I15" s="22">
        <f t="shared" si="13"/>
        <v>-2</v>
      </c>
      <c r="J15" s="26">
        <f>K15-L15</f>
        <v>-14.452064177673195</v>
      </c>
      <c r="K15" s="35">
        <v>3.8342211083622773</v>
      </c>
      <c r="L15" s="35">
        <v>18.286285286035472</v>
      </c>
      <c r="M15" s="22">
        <f t="shared" ref="M15:U15" si="14">M32+M33+M34+M35</f>
        <v>-83</v>
      </c>
      <c r="N15" s="20">
        <f t="shared" si="14"/>
        <v>167</v>
      </c>
      <c r="O15" s="20">
        <f t="shared" si="14"/>
        <v>-40</v>
      </c>
      <c r="P15" s="20">
        <f t="shared" si="14"/>
        <v>75</v>
      </c>
      <c r="Q15" s="20">
        <f t="shared" si="14"/>
        <v>92</v>
      </c>
      <c r="R15" s="20">
        <f>R32+R33+R34+R35</f>
        <v>250</v>
      </c>
      <c r="S15" s="20">
        <f t="shared" si="14"/>
        <v>2</v>
      </c>
      <c r="T15" s="20">
        <f t="shared" si="14"/>
        <v>139</v>
      </c>
      <c r="U15" s="20">
        <f t="shared" si="14"/>
        <v>111</v>
      </c>
      <c r="V15" s="26">
        <v>-24.480027076466847</v>
      </c>
    </row>
    <row r="16" spans="1:22" ht="18.75" customHeight="1" x14ac:dyDescent="0.2">
      <c r="A16" s="2" t="s">
        <v>22</v>
      </c>
      <c r="B16" s="19">
        <f t="shared" ref="B16:I16" si="15">B36+B37+B38</f>
        <v>-53</v>
      </c>
      <c r="C16" s="19">
        <f t="shared" si="15"/>
        <v>-31</v>
      </c>
      <c r="D16" s="19">
        <f t="shared" si="15"/>
        <v>3</v>
      </c>
      <c r="E16" s="19">
        <f t="shared" si="15"/>
        <v>-20</v>
      </c>
      <c r="F16" s="19">
        <f t="shared" si="15"/>
        <v>3</v>
      </c>
      <c r="G16" s="19">
        <f t="shared" si="15"/>
        <v>2</v>
      </c>
      <c r="H16" s="19">
        <f t="shared" si="15"/>
        <v>23</v>
      </c>
      <c r="I16" s="19">
        <f t="shared" si="15"/>
        <v>1</v>
      </c>
      <c r="J16" s="27">
        <f t="shared" si="1"/>
        <v>-23.962759514721387</v>
      </c>
      <c r="K16" s="34">
        <v>3.5944139272082078</v>
      </c>
      <c r="L16" s="34">
        <v>27.557173441929596</v>
      </c>
      <c r="M16" s="19">
        <f t="shared" ref="M16:U16" si="16">M36+M37+M38</f>
        <v>-33</v>
      </c>
      <c r="N16" s="19">
        <f t="shared" si="16"/>
        <v>43</v>
      </c>
      <c r="O16" s="19">
        <f t="shared" si="16"/>
        <v>5</v>
      </c>
      <c r="P16" s="19">
        <f t="shared" si="16"/>
        <v>17</v>
      </c>
      <c r="Q16" s="19">
        <f t="shared" si="16"/>
        <v>26</v>
      </c>
      <c r="R16" s="19">
        <f t="shared" si="16"/>
        <v>76</v>
      </c>
      <c r="S16" s="19">
        <f t="shared" si="16"/>
        <v>3</v>
      </c>
      <c r="T16" s="19">
        <f t="shared" si="16"/>
        <v>39</v>
      </c>
      <c r="U16" s="19">
        <f t="shared" si="16"/>
        <v>37</v>
      </c>
      <c r="V16" s="30">
        <v>-39.538553199290277</v>
      </c>
    </row>
    <row r="17" spans="1:22" ht="18.75" customHeight="1" x14ac:dyDescent="0.2">
      <c r="A17" s="6" t="s">
        <v>21</v>
      </c>
      <c r="B17" s="18">
        <f t="shared" ref="B17:I17" si="17">B12+B13+B20</f>
        <v>-613</v>
      </c>
      <c r="C17" s="18">
        <f t="shared" si="17"/>
        <v>-370</v>
      </c>
      <c r="D17" s="18">
        <f t="shared" si="17"/>
        <v>179</v>
      </c>
      <c r="E17" s="18">
        <f t="shared" si="17"/>
        <v>-102</v>
      </c>
      <c r="F17" s="18">
        <f t="shared" si="17"/>
        <v>117</v>
      </c>
      <c r="G17" s="18">
        <f t="shared" si="17"/>
        <v>-4</v>
      </c>
      <c r="H17" s="18">
        <f t="shared" si="17"/>
        <v>219</v>
      </c>
      <c r="I17" s="18">
        <f t="shared" si="17"/>
        <v>-42</v>
      </c>
      <c r="J17" s="25">
        <f t="shared" si="1"/>
        <v>-5.3571866762582845</v>
      </c>
      <c r="K17" s="33">
        <v>6.1450082462962703</v>
      </c>
      <c r="L17" s="33">
        <v>11.502194922554555</v>
      </c>
      <c r="M17" s="18">
        <f t="shared" ref="M17:U17" si="18">M12+M13+M20</f>
        <v>-511</v>
      </c>
      <c r="N17" s="18">
        <f t="shared" si="18"/>
        <v>1278</v>
      </c>
      <c r="O17" s="18">
        <f t="shared" si="18"/>
        <v>235</v>
      </c>
      <c r="P17" s="18">
        <f t="shared" si="18"/>
        <v>803</v>
      </c>
      <c r="Q17" s="18">
        <f t="shared" si="18"/>
        <v>475</v>
      </c>
      <c r="R17" s="18">
        <f t="shared" si="18"/>
        <v>1789</v>
      </c>
      <c r="S17" s="18">
        <f t="shared" si="18"/>
        <v>94</v>
      </c>
      <c r="T17" s="18">
        <f t="shared" si="18"/>
        <v>1316</v>
      </c>
      <c r="U17" s="18">
        <f t="shared" si="18"/>
        <v>473</v>
      </c>
      <c r="V17" s="25">
        <v>-26.838454819293958</v>
      </c>
    </row>
    <row r="18" spans="1:22" ht="18.75" customHeight="1" x14ac:dyDescent="0.2">
      <c r="A18" s="4" t="s">
        <v>20</v>
      </c>
      <c r="B18" s="20">
        <f t="shared" ref="B18:I18" si="19">B14+B22</f>
        <v>-265</v>
      </c>
      <c r="C18" s="20">
        <f t="shared" si="19"/>
        <v>-148</v>
      </c>
      <c r="D18" s="20">
        <f t="shared" si="19"/>
        <v>71</v>
      </c>
      <c r="E18" s="20">
        <f t="shared" si="19"/>
        <v>-59</v>
      </c>
      <c r="F18" s="20">
        <f t="shared" si="19"/>
        <v>63</v>
      </c>
      <c r="G18" s="20">
        <f t="shared" si="19"/>
        <v>17</v>
      </c>
      <c r="H18" s="20">
        <f t="shared" si="19"/>
        <v>122</v>
      </c>
      <c r="I18" s="20">
        <f t="shared" si="19"/>
        <v>-9</v>
      </c>
      <c r="J18" s="26">
        <f t="shared" si="1"/>
        <v>-6.9918160071595379</v>
      </c>
      <c r="K18" s="35">
        <v>7.4658374313737417</v>
      </c>
      <c r="L18" s="35">
        <v>14.45765343853328</v>
      </c>
      <c r="M18" s="20">
        <f t="shared" ref="M18:U18" si="20">M14+M22</f>
        <v>-206</v>
      </c>
      <c r="N18" s="20">
        <f t="shared" si="20"/>
        <v>504</v>
      </c>
      <c r="O18" s="20">
        <f t="shared" si="20"/>
        <v>51</v>
      </c>
      <c r="P18" s="20">
        <f t="shared" si="20"/>
        <v>244</v>
      </c>
      <c r="Q18" s="20">
        <f t="shared" si="20"/>
        <v>260</v>
      </c>
      <c r="R18" s="20">
        <f t="shared" si="20"/>
        <v>710</v>
      </c>
      <c r="S18" s="20">
        <f t="shared" si="20"/>
        <v>6</v>
      </c>
      <c r="T18" s="20">
        <f t="shared" si="20"/>
        <v>419</v>
      </c>
      <c r="U18" s="20">
        <f t="shared" si="20"/>
        <v>291</v>
      </c>
      <c r="V18" s="26">
        <v>-24.412103347031596</v>
      </c>
    </row>
    <row r="19" spans="1:22" ht="18.75" customHeight="1" x14ac:dyDescent="0.2">
      <c r="A19" s="2" t="s">
        <v>19</v>
      </c>
      <c r="B19" s="19">
        <f t="shared" ref="B19:I19" si="21">B15+B16+B21+B23</f>
        <v>-884</v>
      </c>
      <c r="C19" s="19">
        <f t="shared" si="21"/>
        <v>-754</v>
      </c>
      <c r="D19" s="19">
        <f t="shared" si="21"/>
        <v>175</v>
      </c>
      <c r="E19" s="19">
        <f t="shared" si="21"/>
        <v>-140</v>
      </c>
      <c r="F19" s="19">
        <f t="shared" si="21"/>
        <v>144</v>
      </c>
      <c r="G19" s="19">
        <f t="shared" si="21"/>
        <v>25</v>
      </c>
      <c r="H19" s="19">
        <f t="shared" si="21"/>
        <v>284</v>
      </c>
      <c r="I19" s="21">
        <f t="shared" si="21"/>
        <v>30</v>
      </c>
      <c r="J19" s="27">
        <f t="shared" si="1"/>
        <v>-7.196611019803604</v>
      </c>
      <c r="K19" s="34">
        <v>7.4022284775122769</v>
      </c>
      <c r="L19" s="34">
        <v>14.598839497315881</v>
      </c>
      <c r="M19" s="21">
        <f t="shared" ref="M19:U19" si="22">M15+M16+M21+M23</f>
        <v>-744</v>
      </c>
      <c r="N19" s="21">
        <f>N15+N16+N21+N23</f>
        <v>1532</v>
      </c>
      <c r="O19" s="19">
        <f t="shared" si="22"/>
        <v>207</v>
      </c>
      <c r="P19" s="19">
        <f t="shared" si="22"/>
        <v>982</v>
      </c>
      <c r="Q19" s="19">
        <f t="shared" si="22"/>
        <v>550</v>
      </c>
      <c r="R19" s="19">
        <f t="shared" si="22"/>
        <v>2276</v>
      </c>
      <c r="S19" s="19">
        <f t="shared" si="22"/>
        <v>27</v>
      </c>
      <c r="T19" s="19">
        <f t="shared" si="22"/>
        <v>1755</v>
      </c>
      <c r="U19" s="19">
        <f t="shared" si="22"/>
        <v>521</v>
      </c>
      <c r="V19" s="30">
        <v>-38.244847133813408</v>
      </c>
    </row>
    <row r="20" spans="1:22" ht="18.75" customHeight="1" x14ac:dyDescent="0.2">
      <c r="A20" s="5" t="s">
        <v>18</v>
      </c>
      <c r="B20" s="18">
        <f>E20+M20</f>
        <v>-492</v>
      </c>
      <c r="C20" s="18">
        <v>-293</v>
      </c>
      <c r="D20" s="18">
        <f>G20-I20+O20-S20</f>
        <v>127</v>
      </c>
      <c r="E20" s="18">
        <f>F20-H20</f>
        <v>-75</v>
      </c>
      <c r="F20" s="18">
        <v>102</v>
      </c>
      <c r="G20" s="18">
        <v>-7</v>
      </c>
      <c r="H20" s="18">
        <v>177</v>
      </c>
      <c r="I20" s="18">
        <v>-35</v>
      </c>
      <c r="J20" s="25">
        <f>K20-L20</f>
        <v>-4.6967547563410914</v>
      </c>
      <c r="K20" s="33">
        <v>6.3875864686238817</v>
      </c>
      <c r="L20" s="33">
        <v>11.084341224964973</v>
      </c>
      <c r="M20" s="18">
        <f>N20-R20</f>
        <v>-417</v>
      </c>
      <c r="N20" s="18">
        <f>P20+Q20</f>
        <v>1092</v>
      </c>
      <c r="O20" s="22">
        <v>201</v>
      </c>
      <c r="P20" s="22">
        <v>725</v>
      </c>
      <c r="Q20" s="22">
        <v>367</v>
      </c>
      <c r="R20" s="22">
        <f>SUM(T20:U20)</f>
        <v>1509</v>
      </c>
      <c r="S20" s="22">
        <v>102</v>
      </c>
      <c r="T20" s="22">
        <v>1177</v>
      </c>
      <c r="U20" s="22">
        <v>332</v>
      </c>
      <c r="V20" s="29">
        <v>-26.113956445256477</v>
      </c>
    </row>
    <row r="21" spans="1:22" ht="18.75" customHeight="1" x14ac:dyDescent="0.2">
      <c r="A21" s="3" t="s">
        <v>17</v>
      </c>
      <c r="B21" s="20">
        <f t="shared" ref="B21:B38" si="23">E21+M21</f>
        <v>-560</v>
      </c>
      <c r="C21" s="20">
        <v>-531</v>
      </c>
      <c r="D21" s="20">
        <f t="shared" ref="D21:D38" si="24">G21-I21+O21-S21</f>
        <v>150</v>
      </c>
      <c r="E21" s="20">
        <f t="shared" ref="E21:E38" si="25">F21-H21</f>
        <v>-60</v>
      </c>
      <c r="F21" s="20">
        <v>106</v>
      </c>
      <c r="G21" s="20">
        <v>21</v>
      </c>
      <c r="H21" s="20">
        <v>166</v>
      </c>
      <c r="I21" s="20">
        <v>33</v>
      </c>
      <c r="J21" s="26">
        <f t="shared" ref="J21:J38" si="26">K21-L21</f>
        <v>-4.8175178638651932</v>
      </c>
      <c r="K21" s="35">
        <v>8.5109482261618421</v>
      </c>
      <c r="L21" s="35">
        <v>13.328466090027035</v>
      </c>
      <c r="M21" s="20">
        <f t="shared" ref="M21:M38" si="27">N21-R21</f>
        <v>-500</v>
      </c>
      <c r="N21" s="20">
        <f t="shared" ref="N21:N38" si="28">P21+Q21</f>
        <v>1058</v>
      </c>
      <c r="O21" s="20">
        <v>215</v>
      </c>
      <c r="P21" s="20">
        <v>674</v>
      </c>
      <c r="Q21" s="20">
        <v>384</v>
      </c>
      <c r="R21" s="20">
        <f t="shared" ref="R21:R38" si="29">SUM(T21:U21)</f>
        <v>1558</v>
      </c>
      <c r="S21" s="20">
        <v>53</v>
      </c>
      <c r="T21" s="20">
        <v>1256</v>
      </c>
      <c r="U21" s="20">
        <v>302</v>
      </c>
      <c r="V21" s="26">
        <v>-40.145982198876609</v>
      </c>
    </row>
    <row r="22" spans="1:22" ht="18.75" customHeight="1" x14ac:dyDescent="0.2">
      <c r="A22" s="3" t="s">
        <v>16</v>
      </c>
      <c r="B22" s="20">
        <f t="shared" si="23"/>
        <v>-126</v>
      </c>
      <c r="C22" s="20">
        <v>-82</v>
      </c>
      <c r="D22" s="20">
        <f t="shared" si="24"/>
        <v>16</v>
      </c>
      <c r="E22" s="20">
        <f t="shared" si="25"/>
        <v>-33</v>
      </c>
      <c r="F22" s="20">
        <v>30</v>
      </c>
      <c r="G22" s="20">
        <v>6</v>
      </c>
      <c r="H22" s="20">
        <v>63</v>
      </c>
      <c r="I22" s="20">
        <v>1</v>
      </c>
      <c r="J22" s="26">
        <f t="shared" si="26"/>
        <v>-8.3514726748222223</v>
      </c>
      <c r="K22" s="35">
        <v>7.5922478862020233</v>
      </c>
      <c r="L22" s="35">
        <v>15.943720561024247</v>
      </c>
      <c r="M22" s="20">
        <f t="shared" si="27"/>
        <v>-93</v>
      </c>
      <c r="N22" s="20">
        <f t="shared" si="28"/>
        <v>255</v>
      </c>
      <c r="O22" s="20">
        <v>17</v>
      </c>
      <c r="P22" s="20">
        <v>122</v>
      </c>
      <c r="Q22" s="20">
        <v>133</v>
      </c>
      <c r="R22" s="20">
        <f t="shared" si="29"/>
        <v>348</v>
      </c>
      <c r="S22" s="20">
        <v>6</v>
      </c>
      <c r="T22" s="20">
        <v>193</v>
      </c>
      <c r="U22" s="20">
        <v>155</v>
      </c>
      <c r="V22" s="26">
        <v>-23.535968447226267</v>
      </c>
    </row>
    <row r="23" spans="1:22" ht="18.75" customHeight="1" x14ac:dyDescent="0.2">
      <c r="A23" s="1" t="s">
        <v>15</v>
      </c>
      <c r="B23" s="19">
        <f t="shared" si="23"/>
        <v>-139</v>
      </c>
      <c r="C23" s="19">
        <v>-112</v>
      </c>
      <c r="D23" s="19">
        <f t="shared" si="24"/>
        <v>64</v>
      </c>
      <c r="E23" s="19">
        <f t="shared" si="25"/>
        <v>-11</v>
      </c>
      <c r="F23" s="19">
        <v>22</v>
      </c>
      <c r="G23" s="19">
        <v>4</v>
      </c>
      <c r="H23" s="19">
        <v>33</v>
      </c>
      <c r="I23" s="21">
        <v>-2</v>
      </c>
      <c r="J23" s="27">
        <f t="shared" si="26"/>
        <v>-3.9655257325781799</v>
      </c>
      <c r="K23" s="34">
        <v>7.9310514651563659</v>
      </c>
      <c r="L23" s="34">
        <v>11.896577197734546</v>
      </c>
      <c r="M23" s="21">
        <f t="shared" si="27"/>
        <v>-128</v>
      </c>
      <c r="N23" s="21">
        <f t="shared" si="28"/>
        <v>264</v>
      </c>
      <c r="O23" s="19">
        <v>27</v>
      </c>
      <c r="P23" s="19">
        <v>216</v>
      </c>
      <c r="Q23" s="19">
        <v>48</v>
      </c>
      <c r="R23" s="19">
        <f t="shared" si="29"/>
        <v>392</v>
      </c>
      <c r="S23" s="19">
        <v>-31</v>
      </c>
      <c r="T23" s="19">
        <v>321</v>
      </c>
      <c r="U23" s="19">
        <v>71</v>
      </c>
      <c r="V23" s="31">
        <v>-46.144299433637045</v>
      </c>
    </row>
    <row r="24" spans="1:22" ht="18.75" customHeight="1" x14ac:dyDescent="0.2">
      <c r="A24" s="7" t="s">
        <v>14</v>
      </c>
      <c r="B24" s="17">
        <f t="shared" si="23"/>
        <v>-13</v>
      </c>
      <c r="C24" s="17">
        <v>2</v>
      </c>
      <c r="D24" s="18">
        <f t="shared" si="24"/>
        <v>27</v>
      </c>
      <c r="E24" s="18">
        <f t="shared" si="25"/>
        <v>-10</v>
      </c>
      <c r="F24" s="17">
        <v>3</v>
      </c>
      <c r="G24" s="17">
        <v>-1</v>
      </c>
      <c r="H24" s="17">
        <v>13</v>
      </c>
      <c r="I24" s="23">
        <v>-1</v>
      </c>
      <c r="J24" s="28">
        <f t="shared" si="26"/>
        <v>-10.844540840363027</v>
      </c>
      <c r="K24" s="32">
        <v>3.2533622521089076</v>
      </c>
      <c r="L24" s="32">
        <v>14.097903092471935</v>
      </c>
      <c r="M24" s="18">
        <f t="shared" si="27"/>
        <v>-3</v>
      </c>
      <c r="N24" s="17">
        <f t="shared" si="28"/>
        <v>64</v>
      </c>
      <c r="O24" s="17">
        <v>30</v>
      </c>
      <c r="P24" s="17">
        <v>31</v>
      </c>
      <c r="Q24" s="17">
        <v>33</v>
      </c>
      <c r="R24" s="17">
        <f t="shared" si="29"/>
        <v>67</v>
      </c>
      <c r="S24" s="17">
        <v>3</v>
      </c>
      <c r="T24" s="17">
        <v>27</v>
      </c>
      <c r="U24" s="17">
        <v>40</v>
      </c>
      <c r="V24" s="28">
        <v>-3.2533622521089001</v>
      </c>
    </row>
    <row r="25" spans="1:22" ht="18.75" customHeight="1" x14ac:dyDescent="0.2">
      <c r="A25" s="5" t="s">
        <v>13</v>
      </c>
      <c r="B25" s="18">
        <f t="shared" si="23"/>
        <v>-12</v>
      </c>
      <c r="C25" s="18">
        <v>-1</v>
      </c>
      <c r="D25" s="18">
        <f t="shared" si="24"/>
        <v>15</v>
      </c>
      <c r="E25" s="18">
        <f t="shared" si="25"/>
        <v>-3</v>
      </c>
      <c r="F25" s="18">
        <v>0</v>
      </c>
      <c r="G25" s="18">
        <v>-2</v>
      </c>
      <c r="H25" s="18">
        <v>3</v>
      </c>
      <c r="I25" s="18">
        <v>0</v>
      </c>
      <c r="J25" s="25">
        <f t="shared" si="26"/>
        <v>-12.200948962697099</v>
      </c>
      <c r="K25" s="33">
        <v>0</v>
      </c>
      <c r="L25" s="33">
        <v>12.200948962697099</v>
      </c>
      <c r="M25" s="18">
        <f t="shared" si="27"/>
        <v>-9</v>
      </c>
      <c r="N25" s="18">
        <f t="shared" si="28"/>
        <v>12</v>
      </c>
      <c r="O25" s="18">
        <v>3</v>
      </c>
      <c r="P25" s="18">
        <v>9</v>
      </c>
      <c r="Q25" s="18">
        <v>3</v>
      </c>
      <c r="R25" s="18">
        <f t="shared" si="29"/>
        <v>21</v>
      </c>
      <c r="S25" s="18">
        <v>-14</v>
      </c>
      <c r="T25" s="18">
        <v>15</v>
      </c>
      <c r="U25" s="18">
        <v>6</v>
      </c>
      <c r="V25" s="29">
        <v>-36.602846888091285</v>
      </c>
    </row>
    <row r="26" spans="1:22" ht="18.75" customHeight="1" x14ac:dyDescent="0.2">
      <c r="A26" s="3" t="s">
        <v>12</v>
      </c>
      <c r="B26" s="20">
        <f t="shared" si="23"/>
        <v>-32</v>
      </c>
      <c r="C26" s="20">
        <v>-30</v>
      </c>
      <c r="D26" s="20">
        <f t="shared" si="24"/>
        <v>13</v>
      </c>
      <c r="E26" s="20">
        <f t="shared" si="25"/>
        <v>-7</v>
      </c>
      <c r="F26" s="20">
        <v>2</v>
      </c>
      <c r="G26" s="20">
        <v>1</v>
      </c>
      <c r="H26" s="20">
        <v>9</v>
      </c>
      <c r="I26" s="20">
        <v>-4</v>
      </c>
      <c r="J26" s="26">
        <f t="shared" si="26"/>
        <v>-12.671751194468349</v>
      </c>
      <c r="K26" s="35">
        <v>3.6205003412766716</v>
      </c>
      <c r="L26" s="35">
        <v>16.29225153574502</v>
      </c>
      <c r="M26" s="20">
        <f t="shared" si="27"/>
        <v>-25</v>
      </c>
      <c r="N26" s="20">
        <f t="shared" si="28"/>
        <v>37</v>
      </c>
      <c r="O26" s="20">
        <v>-9</v>
      </c>
      <c r="P26" s="20">
        <v>17</v>
      </c>
      <c r="Q26" s="20">
        <v>20</v>
      </c>
      <c r="R26" s="20">
        <f t="shared" si="29"/>
        <v>62</v>
      </c>
      <c r="S26" s="20">
        <v>-17</v>
      </c>
      <c r="T26" s="20">
        <v>31</v>
      </c>
      <c r="U26" s="20">
        <v>31</v>
      </c>
      <c r="V26" s="26">
        <v>-45.25625426595839</v>
      </c>
    </row>
    <row r="27" spans="1:22" ht="18.75" customHeight="1" x14ac:dyDescent="0.2">
      <c r="A27" s="1" t="s">
        <v>11</v>
      </c>
      <c r="B27" s="19">
        <f t="shared" si="23"/>
        <v>-64</v>
      </c>
      <c r="C27" s="19">
        <v>-48</v>
      </c>
      <c r="D27" s="19">
        <f t="shared" si="24"/>
        <v>-3</v>
      </c>
      <c r="E27" s="19">
        <f t="shared" si="25"/>
        <v>-7</v>
      </c>
      <c r="F27" s="19">
        <v>10</v>
      </c>
      <c r="G27" s="19">
        <v>5</v>
      </c>
      <c r="H27" s="21">
        <v>17</v>
      </c>
      <c r="I27" s="21">
        <v>-2</v>
      </c>
      <c r="J27" s="27">
        <f t="shared" si="26"/>
        <v>-5.1815148144402867</v>
      </c>
      <c r="K27" s="34">
        <v>7.4021640206289812</v>
      </c>
      <c r="L27" s="34">
        <v>12.583678835069268</v>
      </c>
      <c r="M27" s="21">
        <f t="shared" si="27"/>
        <v>-57</v>
      </c>
      <c r="N27" s="21">
        <f t="shared" si="28"/>
        <v>73</v>
      </c>
      <c r="O27" s="24">
        <v>10</v>
      </c>
      <c r="P27" s="24">
        <v>21</v>
      </c>
      <c r="Q27" s="24">
        <v>52</v>
      </c>
      <c r="R27" s="24">
        <f t="shared" si="29"/>
        <v>130</v>
      </c>
      <c r="S27" s="24">
        <v>20</v>
      </c>
      <c r="T27" s="24">
        <v>66</v>
      </c>
      <c r="U27" s="24">
        <v>64</v>
      </c>
      <c r="V27" s="31">
        <v>-42.192334917585185</v>
      </c>
    </row>
    <row r="28" spans="1:22" ht="18.75" customHeight="1" x14ac:dyDescent="0.2">
      <c r="A28" s="5" t="s">
        <v>10</v>
      </c>
      <c r="B28" s="18">
        <f t="shared" si="23"/>
        <v>-20</v>
      </c>
      <c r="C28" s="18">
        <v>-12</v>
      </c>
      <c r="D28" s="18">
        <f t="shared" si="24"/>
        <v>-7</v>
      </c>
      <c r="E28" s="18">
        <f>F28-H28</f>
        <v>-4</v>
      </c>
      <c r="F28" s="18">
        <v>2</v>
      </c>
      <c r="G28" s="18">
        <v>1</v>
      </c>
      <c r="H28" s="18">
        <v>6</v>
      </c>
      <c r="I28" s="18">
        <v>-1</v>
      </c>
      <c r="J28" s="25">
        <f t="shared" si="26"/>
        <v>-7.7279997466229595</v>
      </c>
      <c r="K28" s="33">
        <v>3.8639998733114793</v>
      </c>
      <c r="L28" s="33">
        <v>11.591999619934439</v>
      </c>
      <c r="M28" s="18">
        <f t="shared" si="27"/>
        <v>-16</v>
      </c>
      <c r="N28" s="18">
        <f t="shared" si="28"/>
        <v>21</v>
      </c>
      <c r="O28" s="18">
        <v>-11</v>
      </c>
      <c r="P28" s="18">
        <v>14</v>
      </c>
      <c r="Q28" s="18">
        <v>7</v>
      </c>
      <c r="R28" s="18">
        <f t="shared" si="29"/>
        <v>37</v>
      </c>
      <c r="S28" s="18">
        <v>-2</v>
      </c>
      <c r="T28" s="18">
        <v>24</v>
      </c>
      <c r="U28" s="18">
        <v>13</v>
      </c>
      <c r="V28" s="25">
        <v>-30.911998986491845</v>
      </c>
    </row>
    <row r="29" spans="1:22" ht="18.75" customHeight="1" x14ac:dyDescent="0.2">
      <c r="A29" s="3" t="s">
        <v>9</v>
      </c>
      <c r="B29" s="20">
        <f t="shared" si="23"/>
        <v>-29</v>
      </c>
      <c r="C29" s="20">
        <v>-19</v>
      </c>
      <c r="D29" s="20">
        <f t="shared" si="24"/>
        <v>52</v>
      </c>
      <c r="E29" s="20">
        <f t="shared" si="25"/>
        <v>-3</v>
      </c>
      <c r="F29" s="20">
        <v>18</v>
      </c>
      <c r="G29" s="20">
        <v>12</v>
      </c>
      <c r="H29" s="20">
        <v>21</v>
      </c>
      <c r="I29" s="20">
        <v>-6</v>
      </c>
      <c r="J29" s="26">
        <f t="shared" si="26"/>
        <v>-2.1984578759052607</v>
      </c>
      <c r="K29" s="35">
        <v>13.190747255431573</v>
      </c>
      <c r="L29" s="35">
        <v>15.389205131336833</v>
      </c>
      <c r="M29" s="22">
        <f t="shared" si="27"/>
        <v>-26</v>
      </c>
      <c r="N29" s="22">
        <f t="shared" si="28"/>
        <v>80</v>
      </c>
      <c r="O29" s="20">
        <v>2</v>
      </c>
      <c r="P29" s="20">
        <v>31</v>
      </c>
      <c r="Q29" s="20">
        <v>49</v>
      </c>
      <c r="R29" s="20">
        <f t="shared" si="29"/>
        <v>106</v>
      </c>
      <c r="S29" s="20">
        <v>-32</v>
      </c>
      <c r="T29" s="20">
        <v>72</v>
      </c>
      <c r="U29" s="20">
        <v>34</v>
      </c>
      <c r="V29" s="26">
        <v>-19.053301591178936</v>
      </c>
    </row>
    <row r="30" spans="1:22" ht="18.75" customHeight="1" x14ac:dyDescent="0.2">
      <c r="A30" s="3" t="s">
        <v>8</v>
      </c>
      <c r="B30" s="20">
        <f t="shared" si="23"/>
        <v>-39</v>
      </c>
      <c r="C30" s="20">
        <v>-17</v>
      </c>
      <c r="D30" s="20">
        <f t="shared" si="24"/>
        <v>11</v>
      </c>
      <c r="E30" s="20">
        <f t="shared" si="25"/>
        <v>-11</v>
      </c>
      <c r="F30" s="20">
        <v>8</v>
      </c>
      <c r="G30" s="20">
        <v>-2</v>
      </c>
      <c r="H30" s="20">
        <v>19</v>
      </c>
      <c r="I30" s="20">
        <v>1</v>
      </c>
      <c r="J30" s="29">
        <f t="shared" si="26"/>
        <v>-7.9059455616932768</v>
      </c>
      <c r="K30" s="36">
        <v>5.7497785903223848</v>
      </c>
      <c r="L30" s="36">
        <v>13.655724152015662</v>
      </c>
      <c r="M30" s="20">
        <f t="shared" si="27"/>
        <v>-28</v>
      </c>
      <c r="N30" s="20">
        <f t="shared" si="28"/>
        <v>93</v>
      </c>
      <c r="O30" s="20">
        <v>21</v>
      </c>
      <c r="P30" s="20">
        <v>51</v>
      </c>
      <c r="Q30" s="20">
        <v>42</v>
      </c>
      <c r="R30" s="20">
        <f t="shared" si="29"/>
        <v>121</v>
      </c>
      <c r="S30" s="20">
        <v>7</v>
      </c>
      <c r="T30" s="20">
        <v>73</v>
      </c>
      <c r="U30" s="20">
        <v>48</v>
      </c>
      <c r="V30" s="26">
        <v>-20.124225066128332</v>
      </c>
    </row>
    <row r="31" spans="1:22" ht="18.75" customHeight="1" x14ac:dyDescent="0.2">
      <c r="A31" s="1" t="s">
        <v>7</v>
      </c>
      <c r="B31" s="19">
        <f t="shared" si="23"/>
        <v>-51</v>
      </c>
      <c r="C31" s="19">
        <v>-18</v>
      </c>
      <c r="D31" s="19">
        <f t="shared" si="24"/>
        <v>-1</v>
      </c>
      <c r="E31" s="19">
        <f t="shared" si="25"/>
        <v>-8</v>
      </c>
      <c r="F31" s="19">
        <v>5</v>
      </c>
      <c r="G31" s="19">
        <v>0</v>
      </c>
      <c r="H31" s="19">
        <v>13</v>
      </c>
      <c r="I31" s="21">
        <v>-4</v>
      </c>
      <c r="J31" s="27">
        <f t="shared" si="26"/>
        <v>-6.5925604036592311</v>
      </c>
      <c r="K31" s="34">
        <v>4.1203502522870199</v>
      </c>
      <c r="L31" s="34">
        <v>10.712910655946251</v>
      </c>
      <c r="M31" s="19">
        <f t="shared" si="27"/>
        <v>-43</v>
      </c>
      <c r="N31" s="19">
        <f t="shared" si="28"/>
        <v>55</v>
      </c>
      <c r="O31" s="19">
        <v>22</v>
      </c>
      <c r="P31" s="19">
        <v>26</v>
      </c>
      <c r="Q31" s="19">
        <v>29</v>
      </c>
      <c r="R31" s="19">
        <f t="shared" si="29"/>
        <v>98</v>
      </c>
      <c r="S31" s="19">
        <v>27</v>
      </c>
      <c r="T31" s="19">
        <v>57</v>
      </c>
      <c r="U31" s="19">
        <v>41</v>
      </c>
      <c r="V31" s="30">
        <v>-35.435012169668362</v>
      </c>
    </row>
    <row r="32" spans="1:22" ht="18.75" customHeight="1" x14ac:dyDescent="0.2">
      <c r="A32" s="5" t="s">
        <v>6</v>
      </c>
      <c r="B32" s="18">
        <f t="shared" si="23"/>
        <v>-22</v>
      </c>
      <c r="C32" s="18">
        <v>-6</v>
      </c>
      <c r="D32" s="18">
        <f t="shared" si="24"/>
        <v>-6</v>
      </c>
      <c r="E32" s="18">
        <f t="shared" si="25"/>
        <v>-4</v>
      </c>
      <c r="F32" s="18">
        <v>0</v>
      </c>
      <c r="G32" s="18">
        <v>-2</v>
      </c>
      <c r="H32" s="18">
        <v>4</v>
      </c>
      <c r="I32" s="18">
        <v>1</v>
      </c>
      <c r="J32" s="25">
        <f t="shared" si="26"/>
        <v>-13.570634037819799</v>
      </c>
      <c r="K32" s="33">
        <v>0</v>
      </c>
      <c r="L32" s="33">
        <v>13.570634037819799</v>
      </c>
      <c r="M32" s="18">
        <f t="shared" si="27"/>
        <v>-18</v>
      </c>
      <c r="N32" s="18">
        <f t="shared" si="28"/>
        <v>23</v>
      </c>
      <c r="O32" s="22">
        <v>-12</v>
      </c>
      <c r="P32" s="22">
        <v>13</v>
      </c>
      <c r="Q32" s="22">
        <v>10</v>
      </c>
      <c r="R32" s="22">
        <f t="shared" si="29"/>
        <v>41</v>
      </c>
      <c r="S32" s="22">
        <v>-9</v>
      </c>
      <c r="T32" s="22">
        <v>19</v>
      </c>
      <c r="U32" s="22">
        <v>22</v>
      </c>
      <c r="V32" s="29">
        <v>-61.06785317018911</v>
      </c>
    </row>
    <row r="33" spans="1:22" ht="18.75" customHeight="1" x14ac:dyDescent="0.2">
      <c r="A33" s="3" t="s">
        <v>5</v>
      </c>
      <c r="B33" s="20">
        <f t="shared" si="23"/>
        <v>-44</v>
      </c>
      <c r="C33" s="20">
        <v>-12</v>
      </c>
      <c r="D33" s="20">
        <f t="shared" si="24"/>
        <v>-15</v>
      </c>
      <c r="E33" s="20">
        <f t="shared" si="25"/>
        <v>-26</v>
      </c>
      <c r="F33" s="20">
        <v>5</v>
      </c>
      <c r="G33" s="20">
        <v>-1</v>
      </c>
      <c r="H33" s="20">
        <v>31</v>
      </c>
      <c r="I33" s="20">
        <v>1</v>
      </c>
      <c r="J33" s="26">
        <f t="shared" si="26"/>
        <v>-19.829957489372344</v>
      </c>
      <c r="K33" s="35">
        <v>3.8134533633408352</v>
      </c>
      <c r="L33" s="35">
        <v>23.643410852713178</v>
      </c>
      <c r="M33" s="20">
        <f t="shared" si="27"/>
        <v>-18</v>
      </c>
      <c r="N33" s="20">
        <f t="shared" si="28"/>
        <v>59</v>
      </c>
      <c r="O33" s="20">
        <v>-16</v>
      </c>
      <c r="P33" s="20">
        <v>33</v>
      </c>
      <c r="Q33" s="20">
        <v>26</v>
      </c>
      <c r="R33" s="20">
        <f t="shared" si="29"/>
        <v>77</v>
      </c>
      <c r="S33" s="20">
        <v>-3</v>
      </c>
      <c r="T33" s="20">
        <v>42</v>
      </c>
      <c r="U33" s="20">
        <v>35</v>
      </c>
      <c r="V33" s="26">
        <v>-13.728432108027</v>
      </c>
    </row>
    <row r="34" spans="1:22" ht="18.75" customHeight="1" x14ac:dyDescent="0.2">
      <c r="A34" s="3" t="s">
        <v>4</v>
      </c>
      <c r="B34" s="20">
        <f t="shared" si="23"/>
        <v>-50</v>
      </c>
      <c r="C34" s="20">
        <v>-54</v>
      </c>
      <c r="D34" s="20">
        <f t="shared" si="24"/>
        <v>-18</v>
      </c>
      <c r="E34" s="20">
        <f t="shared" si="25"/>
        <v>-10</v>
      </c>
      <c r="F34" s="20">
        <v>4</v>
      </c>
      <c r="G34" s="20">
        <v>4</v>
      </c>
      <c r="H34" s="20">
        <v>14</v>
      </c>
      <c r="I34" s="20">
        <v>-2</v>
      </c>
      <c r="J34" s="26">
        <f t="shared" si="26"/>
        <v>-11.379712397979013</v>
      </c>
      <c r="K34" s="35">
        <v>4.5518849591916055</v>
      </c>
      <c r="L34" s="35">
        <v>15.931597357170618</v>
      </c>
      <c r="M34" s="20">
        <f>N34-R34</f>
        <v>-40</v>
      </c>
      <c r="N34" s="20">
        <f t="shared" si="28"/>
        <v>27</v>
      </c>
      <c r="O34" s="20">
        <v>-13</v>
      </c>
      <c r="P34" s="20">
        <v>13</v>
      </c>
      <c r="Q34" s="20">
        <v>14</v>
      </c>
      <c r="R34" s="20">
        <f t="shared" si="29"/>
        <v>67</v>
      </c>
      <c r="S34" s="20">
        <v>11</v>
      </c>
      <c r="T34" s="20">
        <v>43</v>
      </c>
      <c r="U34" s="20">
        <v>24</v>
      </c>
      <c r="V34" s="26">
        <v>-45.518849591916066</v>
      </c>
    </row>
    <row r="35" spans="1:22" ht="18.75" customHeight="1" x14ac:dyDescent="0.2">
      <c r="A35" s="1" t="s">
        <v>3</v>
      </c>
      <c r="B35" s="19">
        <f t="shared" si="23"/>
        <v>-16</v>
      </c>
      <c r="C35" s="19">
        <v>-8</v>
      </c>
      <c r="D35" s="19">
        <f t="shared" si="24"/>
        <v>-3</v>
      </c>
      <c r="E35" s="19">
        <f t="shared" si="25"/>
        <v>-9</v>
      </c>
      <c r="F35" s="19">
        <v>4</v>
      </c>
      <c r="G35" s="19">
        <v>-3</v>
      </c>
      <c r="H35" s="19">
        <v>13</v>
      </c>
      <c r="I35" s="21">
        <v>-2</v>
      </c>
      <c r="J35" s="27">
        <f t="shared" si="26"/>
        <v>-9.9353029000588151</v>
      </c>
      <c r="K35" s="34">
        <v>4.4156901778039179</v>
      </c>
      <c r="L35" s="34">
        <v>14.350993077862734</v>
      </c>
      <c r="M35" s="21">
        <f t="shared" si="27"/>
        <v>-7</v>
      </c>
      <c r="N35" s="21">
        <f t="shared" si="28"/>
        <v>58</v>
      </c>
      <c r="O35" s="24">
        <v>1</v>
      </c>
      <c r="P35" s="24">
        <v>16</v>
      </c>
      <c r="Q35" s="24">
        <v>42</v>
      </c>
      <c r="R35" s="24">
        <f t="shared" si="29"/>
        <v>65</v>
      </c>
      <c r="S35" s="24">
        <v>3</v>
      </c>
      <c r="T35" s="24">
        <v>35</v>
      </c>
      <c r="U35" s="24">
        <v>30</v>
      </c>
      <c r="V35" s="31">
        <v>-7.727457811156853</v>
      </c>
    </row>
    <row r="36" spans="1:22" ht="18.75" customHeight="1" x14ac:dyDescent="0.2">
      <c r="A36" s="5" t="s">
        <v>2</v>
      </c>
      <c r="B36" s="18">
        <f t="shared" si="23"/>
        <v>-19</v>
      </c>
      <c r="C36" s="18">
        <v>0</v>
      </c>
      <c r="D36" s="18">
        <f t="shared" si="24"/>
        <v>-3</v>
      </c>
      <c r="E36" s="18">
        <f t="shared" si="25"/>
        <v>-5</v>
      </c>
      <c r="F36" s="18">
        <v>2</v>
      </c>
      <c r="G36" s="18">
        <v>2</v>
      </c>
      <c r="H36" s="18">
        <v>7</v>
      </c>
      <c r="I36" s="18">
        <v>-4</v>
      </c>
      <c r="J36" s="25">
        <f t="shared" si="26"/>
        <v>-13.962218085268713</v>
      </c>
      <c r="K36" s="33">
        <v>5.5848872341074864</v>
      </c>
      <c r="L36" s="33">
        <v>19.5471053193762</v>
      </c>
      <c r="M36" s="18">
        <f t="shared" si="27"/>
        <v>-14</v>
      </c>
      <c r="N36" s="18">
        <f t="shared" si="28"/>
        <v>17</v>
      </c>
      <c r="O36" s="18">
        <v>-2</v>
      </c>
      <c r="P36" s="18">
        <v>7</v>
      </c>
      <c r="Q36" s="18">
        <v>10</v>
      </c>
      <c r="R36" s="18">
        <f t="shared" si="29"/>
        <v>31</v>
      </c>
      <c r="S36" s="18">
        <v>7</v>
      </c>
      <c r="T36" s="18">
        <v>19</v>
      </c>
      <c r="U36" s="18">
        <v>12</v>
      </c>
      <c r="V36" s="25">
        <v>-39.094210638752408</v>
      </c>
    </row>
    <row r="37" spans="1:22" ht="18.75" customHeight="1" x14ac:dyDescent="0.2">
      <c r="A37" s="3" t="s">
        <v>1</v>
      </c>
      <c r="B37" s="20">
        <f t="shared" si="23"/>
        <v>-14</v>
      </c>
      <c r="C37" s="20">
        <v>-14</v>
      </c>
      <c r="D37" s="20">
        <f t="shared" si="24"/>
        <v>9</v>
      </c>
      <c r="E37" s="20">
        <f t="shared" si="25"/>
        <v>-10</v>
      </c>
      <c r="F37" s="20">
        <v>0</v>
      </c>
      <c r="G37" s="20">
        <v>0</v>
      </c>
      <c r="H37" s="20">
        <v>10</v>
      </c>
      <c r="I37" s="20">
        <v>5</v>
      </c>
      <c r="J37" s="26">
        <f t="shared" si="26"/>
        <v>-39.725611079755133</v>
      </c>
      <c r="K37" s="35">
        <v>0</v>
      </c>
      <c r="L37" s="35">
        <v>39.725611079755133</v>
      </c>
      <c r="M37" s="20">
        <f>N37-R37</f>
        <v>-4</v>
      </c>
      <c r="N37" s="22">
        <f t="shared" si="28"/>
        <v>19</v>
      </c>
      <c r="O37" s="20">
        <v>3</v>
      </c>
      <c r="P37" s="20">
        <v>6</v>
      </c>
      <c r="Q37" s="20">
        <v>13</v>
      </c>
      <c r="R37" s="20">
        <f t="shared" si="29"/>
        <v>23</v>
      </c>
      <c r="S37" s="20">
        <v>-11</v>
      </c>
      <c r="T37" s="20">
        <v>11</v>
      </c>
      <c r="U37" s="20">
        <v>12</v>
      </c>
      <c r="V37" s="26">
        <v>-15.890244431902062</v>
      </c>
    </row>
    <row r="38" spans="1:22" ht="18.75" customHeight="1" x14ac:dyDescent="0.2">
      <c r="A38" s="1" t="s">
        <v>0</v>
      </c>
      <c r="B38" s="19">
        <f t="shared" si="23"/>
        <v>-20</v>
      </c>
      <c r="C38" s="19">
        <v>-17</v>
      </c>
      <c r="D38" s="19">
        <f t="shared" si="24"/>
        <v>-3</v>
      </c>
      <c r="E38" s="19">
        <f t="shared" si="25"/>
        <v>-5</v>
      </c>
      <c r="F38" s="19">
        <v>1</v>
      </c>
      <c r="G38" s="19">
        <v>0</v>
      </c>
      <c r="H38" s="19">
        <v>6</v>
      </c>
      <c r="I38" s="21">
        <v>0</v>
      </c>
      <c r="J38" s="27">
        <f t="shared" si="26"/>
        <v>-22.24274983591414</v>
      </c>
      <c r="K38" s="34">
        <v>4.4485499671828279</v>
      </c>
      <c r="L38" s="34">
        <v>26.691299803096967</v>
      </c>
      <c r="M38" s="21">
        <f t="shared" si="27"/>
        <v>-15</v>
      </c>
      <c r="N38" s="19">
        <f t="shared" si="28"/>
        <v>7</v>
      </c>
      <c r="O38" s="19">
        <v>4</v>
      </c>
      <c r="P38" s="19">
        <v>4</v>
      </c>
      <c r="Q38" s="19">
        <v>3</v>
      </c>
      <c r="R38" s="19">
        <f t="shared" si="29"/>
        <v>22</v>
      </c>
      <c r="S38" s="19">
        <v>7</v>
      </c>
      <c r="T38" s="19">
        <v>9</v>
      </c>
      <c r="U38" s="19">
        <v>13</v>
      </c>
      <c r="V38" s="30">
        <v>-66.728249507742419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 ref="I6:I8"/>
    <mergeCell ref="O7:O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-948</v>
      </c>
      <c r="C9" s="17">
        <f t="shared" si="0"/>
        <v>-691</v>
      </c>
      <c r="D9" s="17">
        <f t="shared" si="0"/>
        <v>235</v>
      </c>
      <c r="E9" s="17">
        <f t="shared" si="0"/>
        <v>-105</v>
      </c>
      <c r="F9" s="17">
        <f t="shared" si="0"/>
        <v>179</v>
      </c>
      <c r="G9" s="17">
        <f t="shared" si="0"/>
        <v>34</v>
      </c>
      <c r="H9" s="17">
        <f t="shared" si="0"/>
        <v>284</v>
      </c>
      <c r="I9" s="17">
        <f>I10+I11</f>
        <v>-32</v>
      </c>
      <c r="J9" s="28">
        <f>K9-L9</f>
        <v>-4.6849404946726638</v>
      </c>
      <c r="K9" s="28">
        <v>7.9867080813943501</v>
      </c>
      <c r="L9" s="28">
        <v>12.671648576067014</v>
      </c>
      <c r="M9" s="17">
        <f t="shared" ref="M9:U9" si="1">M10+M11</f>
        <v>-843</v>
      </c>
      <c r="N9" s="17">
        <f t="shared" si="1"/>
        <v>1749</v>
      </c>
      <c r="O9" s="17">
        <f t="shared" si="1"/>
        <v>232</v>
      </c>
      <c r="P9" s="17">
        <f t="shared" si="1"/>
        <v>1089</v>
      </c>
      <c r="Q9" s="17">
        <f t="shared" si="1"/>
        <v>660</v>
      </c>
      <c r="R9" s="17">
        <f>R10+R11</f>
        <v>2592</v>
      </c>
      <c r="S9" s="17">
        <f t="shared" si="1"/>
        <v>63</v>
      </c>
      <c r="T9" s="17">
        <f t="shared" si="1"/>
        <v>1932</v>
      </c>
      <c r="U9" s="17">
        <f t="shared" si="1"/>
        <v>660</v>
      </c>
      <c r="V9" s="28">
        <v>-37.613379400086231</v>
      </c>
    </row>
    <row r="10" spans="1:22" ht="15" customHeight="1" x14ac:dyDescent="0.2">
      <c r="A10" s="6" t="s">
        <v>28</v>
      </c>
      <c r="B10" s="18">
        <f t="shared" ref="B10:I10" si="2">B20+B21+B22+B23</f>
        <v>-719</v>
      </c>
      <c r="C10" s="18">
        <f t="shared" si="2"/>
        <v>-552</v>
      </c>
      <c r="D10" s="18">
        <f t="shared" si="2"/>
        <v>196</v>
      </c>
      <c r="E10" s="18">
        <f t="shared" si="2"/>
        <v>-62</v>
      </c>
      <c r="F10" s="18">
        <f t="shared" si="2"/>
        <v>141</v>
      </c>
      <c r="G10" s="18">
        <f t="shared" si="2"/>
        <v>21</v>
      </c>
      <c r="H10" s="18">
        <f t="shared" si="2"/>
        <v>203</v>
      </c>
      <c r="I10" s="18">
        <f t="shared" si="2"/>
        <v>-7</v>
      </c>
      <c r="J10" s="25">
        <f t="shared" ref="J10:J38" si="3">K10-L10</f>
        <v>-3.68589340114303</v>
      </c>
      <c r="K10" s="25">
        <v>8.3824349929220521</v>
      </c>
      <c r="L10" s="25">
        <v>12.068328394065082</v>
      </c>
      <c r="M10" s="18">
        <f t="shared" ref="M10:U10" si="4">M20+M21+M22+M23</f>
        <v>-657</v>
      </c>
      <c r="N10" s="18">
        <f t="shared" si="4"/>
        <v>1426</v>
      </c>
      <c r="O10" s="18">
        <f t="shared" si="4"/>
        <v>219</v>
      </c>
      <c r="P10" s="18">
        <f t="shared" si="4"/>
        <v>948</v>
      </c>
      <c r="Q10" s="18">
        <f t="shared" si="4"/>
        <v>478</v>
      </c>
      <c r="R10" s="18">
        <f t="shared" si="4"/>
        <v>2083</v>
      </c>
      <c r="S10" s="18">
        <f t="shared" si="4"/>
        <v>51</v>
      </c>
      <c r="T10" s="18">
        <f t="shared" si="4"/>
        <v>1634</v>
      </c>
      <c r="U10" s="18">
        <f t="shared" si="4"/>
        <v>449</v>
      </c>
      <c r="V10" s="25">
        <v>-39.058580073402737</v>
      </c>
    </row>
    <row r="11" spans="1:22" ht="15" customHeight="1" x14ac:dyDescent="0.2">
      <c r="A11" s="2" t="s">
        <v>27</v>
      </c>
      <c r="B11" s="19">
        <f t="shared" ref="B11:I11" si="5">B12+B13+B14+B15+B16</f>
        <v>-229</v>
      </c>
      <c r="C11" s="19">
        <f t="shared" si="5"/>
        <v>-139</v>
      </c>
      <c r="D11" s="19">
        <f t="shared" si="5"/>
        <v>39</v>
      </c>
      <c r="E11" s="19">
        <f t="shared" si="5"/>
        <v>-43</v>
      </c>
      <c r="F11" s="19">
        <f t="shared" si="5"/>
        <v>38</v>
      </c>
      <c r="G11" s="19">
        <f t="shared" si="5"/>
        <v>13</v>
      </c>
      <c r="H11" s="19">
        <f t="shared" si="5"/>
        <v>81</v>
      </c>
      <c r="I11" s="19">
        <f t="shared" si="5"/>
        <v>-25</v>
      </c>
      <c r="J11" s="30">
        <f t="shared" si="3"/>
        <v>-7.6904508036907124</v>
      </c>
      <c r="K11" s="30">
        <v>6.7962123381452813</v>
      </c>
      <c r="L11" s="30">
        <v>14.486663141835994</v>
      </c>
      <c r="M11" s="19">
        <f t="shared" ref="M11:U11" si="6">M12+M13+M14+M15+M16</f>
        <v>-186</v>
      </c>
      <c r="N11" s="19">
        <f t="shared" si="6"/>
        <v>323</v>
      </c>
      <c r="O11" s="19">
        <f t="shared" si="6"/>
        <v>13</v>
      </c>
      <c r="P11" s="19">
        <f t="shared" si="6"/>
        <v>141</v>
      </c>
      <c r="Q11" s="19">
        <f t="shared" si="6"/>
        <v>182</v>
      </c>
      <c r="R11" s="19">
        <f t="shared" si="6"/>
        <v>509</v>
      </c>
      <c r="S11" s="19">
        <f t="shared" si="6"/>
        <v>12</v>
      </c>
      <c r="T11" s="19">
        <f t="shared" si="6"/>
        <v>298</v>
      </c>
      <c r="U11" s="19">
        <f t="shared" si="6"/>
        <v>211</v>
      </c>
      <c r="V11" s="30">
        <v>-33.265670918290049</v>
      </c>
    </row>
    <row r="12" spans="1:22" ht="15" customHeight="1" x14ac:dyDescent="0.2">
      <c r="A12" s="6" t="s">
        <v>26</v>
      </c>
      <c r="B12" s="18">
        <f t="shared" ref="B12:I12" si="7">B24</f>
        <v>-13</v>
      </c>
      <c r="C12" s="18">
        <f t="shared" si="7"/>
        <v>-5</v>
      </c>
      <c r="D12" s="18">
        <f t="shared" si="7"/>
        <v>1</v>
      </c>
      <c r="E12" s="18">
        <f t="shared" si="7"/>
        <v>-4</v>
      </c>
      <c r="F12" s="18">
        <f t="shared" si="7"/>
        <v>2</v>
      </c>
      <c r="G12" s="18">
        <f t="shared" si="7"/>
        <v>-1</v>
      </c>
      <c r="H12" s="18">
        <f t="shared" si="7"/>
        <v>6</v>
      </c>
      <c r="I12" s="18">
        <f t="shared" si="7"/>
        <v>2</v>
      </c>
      <c r="J12" s="25">
        <f t="shared" si="3"/>
        <v>-9.0453565316247673</v>
      </c>
      <c r="K12" s="25">
        <v>4.5226782658123827</v>
      </c>
      <c r="L12" s="25">
        <v>13.56803479743715</v>
      </c>
      <c r="M12" s="18">
        <f t="shared" ref="M12:U12" si="8">M24</f>
        <v>-9</v>
      </c>
      <c r="N12" s="18">
        <f t="shared" si="8"/>
        <v>29</v>
      </c>
      <c r="O12" s="18">
        <f t="shared" si="8"/>
        <v>11</v>
      </c>
      <c r="P12" s="18">
        <f t="shared" si="8"/>
        <v>10</v>
      </c>
      <c r="Q12" s="18">
        <f t="shared" si="8"/>
        <v>19</v>
      </c>
      <c r="R12" s="18">
        <f t="shared" si="8"/>
        <v>38</v>
      </c>
      <c r="S12" s="18">
        <f t="shared" si="8"/>
        <v>7</v>
      </c>
      <c r="T12" s="18">
        <f t="shared" si="8"/>
        <v>14</v>
      </c>
      <c r="U12" s="18">
        <f t="shared" si="8"/>
        <v>24</v>
      </c>
      <c r="V12" s="25">
        <v>-20.352052196155725</v>
      </c>
    </row>
    <row r="13" spans="1:22" ht="15" customHeight="1" x14ac:dyDescent="0.2">
      <c r="A13" s="4" t="s">
        <v>25</v>
      </c>
      <c r="B13" s="20">
        <f t="shared" ref="B13:I13" si="9">B25+B26+B27</f>
        <v>-55</v>
      </c>
      <c r="C13" s="20">
        <f t="shared" si="9"/>
        <v>-44</v>
      </c>
      <c r="D13" s="20">
        <f t="shared" si="9"/>
        <v>9</v>
      </c>
      <c r="E13" s="20">
        <f t="shared" si="9"/>
        <v>-9</v>
      </c>
      <c r="F13" s="20">
        <f t="shared" si="9"/>
        <v>7</v>
      </c>
      <c r="G13" s="20">
        <f t="shared" si="9"/>
        <v>5</v>
      </c>
      <c r="H13" s="20">
        <f t="shared" si="9"/>
        <v>16</v>
      </c>
      <c r="I13" s="20">
        <f t="shared" si="9"/>
        <v>-2</v>
      </c>
      <c r="J13" s="26">
        <f t="shared" si="3"/>
        <v>-8.8166332987163152</v>
      </c>
      <c r="K13" s="26">
        <v>6.8573814545571343</v>
      </c>
      <c r="L13" s="26">
        <v>15.67401475327345</v>
      </c>
      <c r="M13" s="20">
        <f t="shared" ref="M13:U13" si="10">M25+M26+M27</f>
        <v>-46</v>
      </c>
      <c r="N13" s="20">
        <f t="shared" si="10"/>
        <v>61</v>
      </c>
      <c r="O13" s="20">
        <f t="shared" si="10"/>
        <v>-4</v>
      </c>
      <c r="P13" s="20">
        <f t="shared" si="10"/>
        <v>22</v>
      </c>
      <c r="Q13" s="20">
        <f t="shared" si="10"/>
        <v>39</v>
      </c>
      <c r="R13" s="20">
        <f t="shared" si="10"/>
        <v>107</v>
      </c>
      <c r="S13" s="20">
        <f t="shared" si="10"/>
        <v>-6</v>
      </c>
      <c r="T13" s="20">
        <f t="shared" si="10"/>
        <v>62</v>
      </c>
      <c r="U13" s="20">
        <f t="shared" si="10"/>
        <v>45</v>
      </c>
      <c r="V13" s="26">
        <v>-45.062792415661164</v>
      </c>
    </row>
    <row r="14" spans="1:22" ht="15" customHeight="1" x14ac:dyDescent="0.2">
      <c r="A14" s="4" t="s">
        <v>24</v>
      </c>
      <c r="B14" s="20">
        <f t="shared" ref="B14:I14" si="11">B28+B29+B30+B31</f>
        <v>-72</v>
      </c>
      <c r="C14" s="20">
        <f t="shared" si="11"/>
        <v>-43</v>
      </c>
      <c r="D14" s="20">
        <f t="shared" si="11"/>
        <v>37</v>
      </c>
      <c r="E14" s="20">
        <f t="shared" si="11"/>
        <v>-9</v>
      </c>
      <c r="F14" s="20">
        <f t="shared" si="11"/>
        <v>22</v>
      </c>
      <c r="G14" s="20">
        <f t="shared" si="11"/>
        <v>11</v>
      </c>
      <c r="H14" s="20">
        <f t="shared" si="11"/>
        <v>31</v>
      </c>
      <c r="I14" s="20">
        <f t="shared" si="11"/>
        <v>-9</v>
      </c>
      <c r="J14" s="26">
        <f t="shared" si="3"/>
        <v>-4.2227899899109413</v>
      </c>
      <c r="K14" s="26">
        <v>10.322375530893414</v>
      </c>
      <c r="L14" s="26">
        <v>14.545165520804355</v>
      </c>
      <c r="M14" s="20">
        <f t="shared" ref="M14:U14" si="12">M28+M29+M30+M31</f>
        <v>-63</v>
      </c>
      <c r="N14" s="20">
        <f t="shared" si="12"/>
        <v>122</v>
      </c>
      <c r="O14" s="20">
        <f t="shared" si="12"/>
        <v>8</v>
      </c>
      <c r="P14" s="20">
        <f t="shared" si="12"/>
        <v>54</v>
      </c>
      <c r="Q14" s="20">
        <f t="shared" si="12"/>
        <v>68</v>
      </c>
      <c r="R14" s="20">
        <f t="shared" si="12"/>
        <v>185</v>
      </c>
      <c r="S14" s="20">
        <f t="shared" si="12"/>
        <v>-9</v>
      </c>
      <c r="T14" s="20">
        <f t="shared" si="12"/>
        <v>121</v>
      </c>
      <c r="U14" s="20">
        <f t="shared" si="12"/>
        <v>64</v>
      </c>
      <c r="V14" s="26">
        <v>-29.559529929376588</v>
      </c>
    </row>
    <row r="15" spans="1:22" ht="15" customHeight="1" x14ac:dyDescent="0.2">
      <c r="A15" s="4" t="s">
        <v>23</v>
      </c>
      <c r="B15" s="20">
        <f t="shared" ref="B15:I15" si="13">B32+B33+B34+B35</f>
        <v>-63</v>
      </c>
      <c r="C15" s="20">
        <f t="shared" si="13"/>
        <v>-37</v>
      </c>
      <c r="D15" s="20">
        <f t="shared" si="13"/>
        <v>-8</v>
      </c>
      <c r="E15" s="20">
        <f t="shared" si="13"/>
        <v>-12</v>
      </c>
      <c r="F15" s="20">
        <f t="shared" si="13"/>
        <v>6</v>
      </c>
      <c r="G15" s="20">
        <f t="shared" si="13"/>
        <v>-3</v>
      </c>
      <c r="H15" s="20">
        <f t="shared" si="13"/>
        <v>18</v>
      </c>
      <c r="I15" s="20">
        <f t="shared" si="13"/>
        <v>-15</v>
      </c>
      <c r="J15" s="26">
        <f t="shared" si="3"/>
        <v>-7.4574912809158196</v>
      </c>
      <c r="K15" s="26">
        <v>3.7287456404579093</v>
      </c>
      <c r="L15" s="26">
        <v>11.186236921373728</v>
      </c>
      <c r="M15" s="20">
        <f t="shared" ref="M15:U15" si="14">M32+M33+M34+M35</f>
        <v>-51</v>
      </c>
      <c r="N15" s="20">
        <f t="shared" si="14"/>
        <v>86</v>
      </c>
      <c r="O15" s="20">
        <f t="shared" si="14"/>
        <v>-5</v>
      </c>
      <c r="P15" s="20">
        <f t="shared" si="14"/>
        <v>44</v>
      </c>
      <c r="Q15" s="20">
        <f t="shared" si="14"/>
        <v>42</v>
      </c>
      <c r="R15" s="20">
        <f t="shared" si="14"/>
        <v>137</v>
      </c>
      <c r="S15" s="20">
        <f t="shared" si="14"/>
        <v>15</v>
      </c>
      <c r="T15" s="20">
        <f t="shared" si="14"/>
        <v>81</v>
      </c>
      <c r="U15" s="20">
        <f t="shared" si="14"/>
        <v>56</v>
      </c>
      <c r="V15" s="26">
        <v>-31.694337943892222</v>
      </c>
    </row>
    <row r="16" spans="1:22" ht="15" customHeight="1" x14ac:dyDescent="0.2">
      <c r="A16" s="2" t="s">
        <v>22</v>
      </c>
      <c r="B16" s="19">
        <f t="shared" ref="B16:I16" si="15">B36+B37+B38</f>
        <v>-26</v>
      </c>
      <c r="C16" s="19">
        <f t="shared" si="15"/>
        <v>-10</v>
      </c>
      <c r="D16" s="19">
        <f t="shared" si="15"/>
        <v>0</v>
      </c>
      <c r="E16" s="19">
        <f t="shared" si="15"/>
        <v>-9</v>
      </c>
      <c r="F16" s="19">
        <f t="shared" si="15"/>
        <v>1</v>
      </c>
      <c r="G16" s="19">
        <f t="shared" si="15"/>
        <v>1</v>
      </c>
      <c r="H16" s="19">
        <f t="shared" si="15"/>
        <v>10</v>
      </c>
      <c r="I16" s="19">
        <f t="shared" si="15"/>
        <v>-1</v>
      </c>
      <c r="J16" s="30">
        <f t="shared" si="3"/>
        <v>-23.200450767713761</v>
      </c>
      <c r="K16" s="30">
        <v>2.5778278630793068</v>
      </c>
      <c r="L16" s="30">
        <v>25.778278630793068</v>
      </c>
      <c r="M16" s="19">
        <f t="shared" ref="M16:U16" si="16">M36+M37+M38</f>
        <v>-17</v>
      </c>
      <c r="N16" s="19">
        <f t="shared" si="16"/>
        <v>25</v>
      </c>
      <c r="O16" s="19">
        <f t="shared" si="16"/>
        <v>3</v>
      </c>
      <c r="P16" s="19">
        <f t="shared" si="16"/>
        <v>11</v>
      </c>
      <c r="Q16" s="19">
        <f t="shared" si="16"/>
        <v>14</v>
      </c>
      <c r="R16" s="19">
        <f t="shared" si="16"/>
        <v>42</v>
      </c>
      <c r="S16" s="19">
        <f t="shared" si="16"/>
        <v>5</v>
      </c>
      <c r="T16" s="19">
        <f t="shared" si="16"/>
        <v>20</v>
      </c>
      <c r="U16" s="19">
        <f t="shared" si="16"/>
        <v>22</v>
      </c>
      <c r="V16" s="30">
        <v>-43.823073672348201</v>
      </c>
    </row>
    <row r="17" spans="1:22" ht="15" customHeight="1" x14ac:dyDescent="0.2">
      <c r="A17" s="6" t="s">
        <v>21</v>
      </c>
      <c r="B17" s="18">
        <f t="shared" ref="B17:I17" si="17">B12+B13+B20</f>
        <v>-370</v>
      </c>
      <c r="C17" s="18">
        <f t="shared" si="17"/>
        <v>-258</v>
      </c>
      <c r="D17" s="18">
        <f t="shared" si="17"/>
        <v>58</v>
      </c>
      <c r="E17" s="18">
        <f t="shared" si="17"/>
        <v>-47</v>
      </c>
      <c r="F17" s="18">
        <f t="shared" si="17"/>
        <v>65</v>
      </c>
      <c r="G17" s="18">
        <f t="shared" si="17"/>
        <v>2</v>
      </c>
      <c r="H17" s="18">
        <f t="shared" si="17"/>
        <v>112</v>
      </c>
      <c r="I17" s="18">
        <f t="shared" si="17"/>
        <v>-11</v>
      </c>
      <c r="J17" s="25">
        <f t="shared" si="3"/>
        <v>-5.1088064097374408</v>
      </c>
      <c r="K17" s="25">
        <v>7.0653705666581628</v>
      </c>
      <c r="L17" s="25">
        <v>12.174176976395604</v>
      </c>
      <c r="M17" s="18">
        <f t="shared" ref="M17:U17" si="18">M12+M13+M20</f>
        <v>-323</v>
      </c>
      <c r="N17" s="18">
        <f t="shared" si="18"/>
        <v>677</v>
      </c>
      <c r="O17" s="18">
        <f t="shared" si="18"/>
        <v>108</v>
      </c>
      <c r="P17" s="18">
        <f t="shared" si="18"/>
        <v>425</v>
      </c>
      <c r="Q17" s="18">
        <f t="shared" si="18"/>
        <v>252</v>
      </c>
      <c r="R17" s="18">
        <f t="shared" si="18"/>
        <v>1000</v>
      </c>
      <c r="S17" s="18">
        <f t="shared" si="18"/>
        <v>63</v>
      </c>
      <c r="T17" s="18">
        <f t="shared" si="18"/>
        <v>751</v>
      </c>
      <c r="U17" s="18">
        <f t="shared" si="18"/>
        <v>249</v>
      </c>
      <c r="V17" s="25">
        <v>-35.109456815855168</v>
      </c>
    </row>
    <row r="18" spans="1:22" ht="15" customHeight="1" x14ac:dyDescent="0.2">
      <c r="A18" s="4" t="s">
        <v>20</v>
      </c>
      <c r="B18" s="20">
        <f t="shared" ref="B18:I18" si="19">B14+B22</f>
        <v>-118</v>
      </c>
      <c r="C18" s="20">
        <f t="shared" si="19"/>
        <v>-59</v>
      </c>
      <c r="D18" s="20">
        <f t="shared" si="19"/>
        <v>58</v>
      </c>
      <c r="E18" s="20">
        <f t="shared" si="19"/>
        <v>-19</v>
      </c>
      <c r="F18" s="20">
        <f t="shared" si="19"/>
        <v>37</v>
      </c>
      <c r="G18" s="20">
        <f t="shared" si="19"/>
        <v>16</v>
      </c>
      <c r="H18" s="20">
        <f t="shared" si="19"/>
        <v>56</v>
      </c>
      <c r="I18" s="20">
        <f t="shared" si="19"/>
        <v>-16</v>
      </c>
      <c r="J18" s="26">
        <f t="shared" si="3"/>
        <v>-4.7638000519263759</v>
      </c>
      <c r="K18" s="26">
        <v>9.27687378533032</v>
      </c>
      <c r="L18" s="26">
        <v>14.040673837256696</v>
      </c>
      <c r="M18" s="20">
        <f t="shared" ref="M18:U18" si="20">M14+M22</f>
        <v>-99</v>
      </c>
      <c r="N18" s="20">
        <f t="shared" si="20"/>
        <v>261</v>
      </c>
      <c r="O18" s="20">
        <f t="shared" si="20"/>
        <v>19</v>
      </c>
      <c r="P18" s="20">
        <f t="shared" si="20"/>
        <v>127</v>
      </c>
      <c r="Q18" s="20">
        <f t="shared" si="20"/>
        <v>134</v>
      </c>
      <c r="R18" s="20">
        <f t="shared" si="20"/>
        <v>360</v>
      </c>
      <c r="S18" s="20">
        <f t="shared" si="20"/>
        <v>-7</v>
      </c>
      <c r="T18" s="20">
        <f t="shared" si="20"/>
        <v>215</v>
      </c>
      <c r="U18" s="20">
        <f t="shared" si="20"/>
        <v>145</v>
      </c>
      <c r="V18" s="26">
        <v>-24.821905533721647</v>
      </c>
    </row>
    <row r="19" spans="1:22" ht="15" customHeight="1" x14ac:dyDescent="0.2">
      <c r="A19" s="2" t="s">
        <v>19</v>
      </c>
      <c r="B19" s="19">
        <f t="shared" ref="B19:I19" si="21">B15+B16+B21+B23</f>
        <v>-460</v>
      </c>
      <c r="C19" s="19">
        <f t="shared" si="21"/>
        <v>-374</v>
      </c>
      <c r="D19" s="19">
        <f t="shared" si="21"/>
        <v>119</v>
      </c>
      <c r="E19" s="19">
        <f t="shared" si="21"/>
        <v>-39</v>
      </c>
      <c r="F19" s="19">
        <f t="shared" si="21"/>
        <v>77</v>
      </c>
      <c r="G19" s="19">
        <f t="shared" si="21"/>
        <v>16</v>
      </c>
      <c r="H19" s="19">
        <f t="shared" si="21"/>
        <v>116</v>
      </c>
      <c r="I19" s="19">
        <f t="shared" si="21"/>
        <v>-5</v>
      </c>
      <c r="J19" s="30">
        <f t="shared" si="3"/>
        <v>-4.2280893354932871</v>
      </c>
      <c r="K19" s="30">
        <v>8.3477661239226517</v>
      </c>
      <c r="L19" s="30">
        <v>12.575855459415939</v>
      </c>
      <c r="M19" s="19">
        <f t="shared" ref="M19:U19" si="22">M15+M16+M21+M23</f>
        <v>-421</v>
      </c>
      <c r="N19" s="19">
        <f t="shared" si="22"/>
        <v>811</v>
      </c>
      <c r="O19" s="19">
        <f t="shared" si="22"/>
        <v>105</v>
      </c>
      <c r="P19" s="19">
        <f t="shared" si="22"/>
        <v>537</v>
      </c>
      <c r="Q19" s="19">
        <f t="shared" si="22"/>
        <v>274</v>
      </c>
      <c r="R19" s="19">
        <f t="shared" si="22"/>
        <v>1232</v>
      </c>
      <c r="S19" s="19">
        <f t="shared" si="22"/>
        <v>7</v>
      </c>
      <c r="T19" s="19">
        <f t="shared" si="22"/>
        <v>966</v>
      </c>
      <c r="U19" s="19">
        <f t="shared" si="22"/>
        <v>266</v>
      </c>
      <c r="V19" s="30">
        <v>-45.641682313914785</v>
      </c>
    </row>
    <row r="20" spans="1:22" ht="15" customHeight="1" x14ac:dyDescent="0.2">
      <c r="A20" s="5" t="s">
        <v>18</v>
      </c>
      <c r="B20" s="18">
        <f>E20+M20</f>
        <v>-302</v>
      </c>
      <c r="C20" s="18">
        <v>-209</v>
      </c>
      <c r="D20" s="18">
        <f>G20-I20+O20-S20</f>
        <v>48</v>
      </c>
      <c r="E20" s="18">
        <f>F20-H20</f>
        <v>-34</v>
      </c>
      <c r="F20" s="18">
        <v>56</v>
      </c>
      <c r="G20" s="18">
        <v>-2</v>
      </c>
      <c r="H20" s="18">
        <v>90</v>
      </c>
      <c r="I20" s="18">
        <v>-11</v>
      </c>
      <c r="J20" s="25">
        <f t="shared" si="3"/>
        <v>-4.3945891885477932</v>
      </c>
      <c r="K20" s="25">
        <v>7.2381468987846018</v>
      </c>
      <c r="L20" s="25">
        <v>11.632736087332395</v>
      </c>
      <c r="M20" s="18">
        <f>N20-R20</f>
        <v>-268</v>
      </c>
      <c r="N20" s="18">
        <f>SUM(P20:Q20)</f>
        <v>587</v>
      </c>
      <c r="O20" s="22">
        <v>101</v>
      </c>
      <c r="P20" s="22">
        <v>393</v>
      </c>
      <c r="Q20" s="22">
        <v>194</v>
      </c>
      <c r="R20" s="22">
        <f>SUM(T20:U20)</f>
        <v>855</v>
      </c>
      <c r="S20" s="22">
        <v>62</v>
      </c>
      <c r="T20" s="22">
        <v>675</v>
      </c>
      <c r="U20" s="22">
        <v>180</v>
      </c>
      <c r="V20" s="29">
        <v>-34.639703015612056</v>
      </c>
    </row>
    <row r="21" spans="1:22" ht="15" customHeight="1" x14ac:dyDescent="0.2">
      <c r="A21" s="3" t="s">
        <v>17</v>
      </c>
      <c r="B21" s="20">
        <f t="shared" ref="B21:B38" si="23">E21+M21</f>
        <v>-308</v>
      </c>
      <c r="C21" s="20">
        <v>-277</v>
      </c>
      <c r="D21" s="20">
        <f t="shared" ref="D21:D38" si="24">G21-I21+O21-S21</f>
        <v>96</v>
      </c>
      <c r="E21" s="20">
        <f t="shared" ref="E21:E38" si="25">F21-H21</f>
        <v>-18</v>
      </c>
      <c r="F21" s="20">
        <v>58</v>
      </c>
      <c r="G21" s="20">
        <v>10</v>
      </c>
      <c r="H21" s="20">
        <v>76</v>
      </c>
      <c r="I21" s="20">
        <v>12</v>
      </c>
      <c r="J21" s="26">
        <f t="shared" si="3"/>
        <v>-3.0539630826484547</v>
      </c>
      <c r="K21" s="26">
        <v>9.8405477107561339</v>
      </c>
      <c r="L21" s="26">
        <v>12.894510793404589</v>
      </c>
      <c r="M21" s="20">
        <f t="shared" ref="M21:M38" si="26">N21-R21</f>
        <v>-290</v>
      </c>
      <c r="N21" s="20">
        <f>SUM(P21:Q21)</f>
        <v>551</v>
      </c>
      <c r="O21" s="20">
        <v>98</v>
      </c>
      <c r="P21" s="20">
        <v>355</v>
      </c>
      <c r="Q21" s="20">
        <v>196</v>
      </c>
      <c r="R21" s="20">
        <f t="shared" ref="R21:R38" si="27">SUM(T21:U21)</f>
        <v>841</v>
      </c>
      <c r="S21" s="20">
        <v>0</v>
      </c>
      <c r="T21" s="20">
        <v>685</v>
      </c>
      <c r="U21" s="20">
        <v>156</v>
      </c>
      <c r="V21" s="26">
        <v>-49.202738553780691</v>
      </c>
    </row>
    <row r="22" spans="1:22" ht="15" customHeight="1" x14ac:dyDescent="0.2">
      <c r="A22" s="3" t="s">
        <v>16</v>
      </c>
      <c r="B22" s="20">
        <f t="shared" si="23"/>
        <v>-46</v>
      </c>
      <c r="C22" s="20">
        <v>-16</v>
      </c>
      <c r="D22" s="20">
        <f t="shared" si="24"/>
        <v>21</v>
      </c>
      <c r="E22" s="20">
        <f t="shared" si="25"/>
        <v>-10</v>
      </c>
      <c r="F22" s="20">
        <v>15</v>
      </c>
      <c r="G22" s="20">
        <v>5</v>
      </c>
      <c r="H22" s="20">
        <v>25</v>
      </c>
      <c r="I22" s="20">
        <v>-7</v>
      </c>
      <c r="J22" s="26">
        <f t="shared" si="3"/>
        <v>-5.38468102385443</v>
      </c>
      <c r="K22" s="26">
        <v>8.0770215357816468</v>
      </c>
      <c r="L22" s="26">
        <v>13.461702559636077</v>
      </c>
      <c r="M22" s="20">
        <f>N22-R22</f>
        <v>-36</v>
      </c>
      <c r="N22" s="20">
        <f t="shared" ref="N22:N38" si="28">SUM(P22:Q22)</f>
        <v>139</v>
      </c>
      <c r="O22" s="20">
        <v>11</v>
      </c>
      <c r="P22" s="20">
        <v>73</v>
      </c>
      <c r="Q22" s="20">
        <v>66</v>
      </c>
      <c r="R22" s="20">
        <f t="shared" si="27"/>
        <v>175</v>
      </c>
      <c r="S22" s="20">
        <v>2</v>
      </c>
      <c r="T22" s="20">
        <v>94</v>
      </c>
      <c r="U22" s="20">
        <v>81</v>
      </c>
      <c r="V22" s="26">
        <v>-19.384851685875972</v>
      </c>
    </row>
    <row r="23" spans="1:22" ht="15" customHeight="1" x14ac:dyDescent="0.2">
      <c r="A23" s="1" t="s">
        <v>15</v>
      </c>
      <c r="B23" s="19">
        <f t="shared" si="23"/>
        <v>-63</v>
      </c>
      <c r="C23" s="19">
        <v>-50</v>
      </c>
      <c r="D23" s="19">
        <f t="shared" si="24"/>
        <v>31</v>
      </c>
      <c r="E23" s="19">
        <f t="shared" si="25"/>
        <v>0</v>
      </c>
      <c r="F23" s="19">
        <v>12</v>
      </c>
      <c r="G23" s="19">
        <v>8</v>
      </c>
      <c r="H23" s="19">
        <v>12</v>
      </c>
      <c r="I23" s="19">
        <v>-1</v>
      </c>
      <c r="J23" s="30">
        <f t="shared" si="3"/>
        <v>0</v>
      </c>
      <c r="K23" s="30">
        <v>9.0022505626406613</v>
      </c>
      <c r="L23" s="30">
        <v>9.0022505626406613</v>
      </c>
      <c r="M23" s="19">
        <f t="shared" si="26"/>
        <v>-63</v>
      </c>
      <c r="N23" s="19">
        <f t="shared" si="28"/>
        <v>149</v>
      </c>
      <c r="O23" s="19">
        <v>9</v>
      </c>
      <c r="P23" s="19">
        <v>127</v>
      </c>
      <c r="Q23" s="19">
        <v>22</v>
      </c>
      <c r="R23" s="19">
        <f t="shared" si="27"/>
        <v>212</v>
      </c>
      <c r="S23" s="24">
        <v>-13</v>
      </c>
      <c r="T23" s="24">
        <v>180</v>
      </c>
      <c r="U23" s="24">
        <v>32</v>
      </c>
      <c r="V23" s="31">
        <v>-47.261815453863463</v>
      </c>
    </row>
    <row r="24" spans="1:22" ht="15" customHeight="1" x14ac:dyDescent="0.2">
      <c r="A24" s="7" t="s">
        <v>14</v>
      </c>
      <c r="B24" s="17">
        <f t="shared" si="23"/>
        <v>-13</v>
      </c>
      <c r="C24" s="17">
        <v>-5</v>
      </c>
      <c r="D24" s="17">
        <f t="shared" si="24"/>
        <v>1</v>
      </c>
      <c r="E24" s="18">
        <f t="shared" si="25"/>
        <v>-4</v>
      </c>
      <c r="F24" s="17">
        <v>2</v>
      </c>
      <c r="G24" s="17">
        <v>-1</v>
      </c>
      <c r="H24" s="17">
        <v>6</v>
      </c>
      <c r="I24" s="23">
        <v>2</v>
      </c>
      <c r="J24" s="38">
        <f t="shared" si="3"/>
        <v>-9.0453565316247673</v>
      </c>
      <c r="K24" s="38">
        <v>4.5226782658123827</v>
      </c>
      <c r="L24" s="38">
        <v>13.56803479743715</v>
      </c>
      <c r="M24" s="18">
        <f t="shared" si="26"/>
        <v>-9</v>
      </c>
      <c r="N24" s="17">
        <f t="shared" si="28"/>
        <v>29</v>
      </c>
      <c r="O24" s="17">
        <v>11</v>
      </c>
      <c r="P24" s="17">
        <v>10</v>
      </c>
      <c r="Q24" s="17">
        <v>19</v>
      </c>
      <c r="R24" s="17">
        <f t="shared" si="27"/>
        <v>38</v>
      </c>
      <c r="S24" s="17">
        <v>7</v>
      </c>
      <c r="T24" s="17">
        <v>14</v>
      </c>
      <c r="U24" s="17">
        <v>24</v>
      </c>
      <c r="V24" s="28">
        <v>-20.352052196155725</v>
      </c>
    </row>
    <row r="25" spans="1:22" ht="15" customHeight="1" x14ac:dyDescent="0.2">
      <c r="A25" s="5" t="s">
        <v>13</v>
      </c>
      <c r="B25" s="18">
        <f t="shared" si="23"/>
        <v>-10</v>
      </c>
      <c r="C25" s="18">
        <v>-8</v>
      </c>
      <c r="D25" s="18">
        <f t="shared" si="24"/>
        <v>5</v>
      </c>
      <c r="E25" s="18">
        <f t="shared" si="25"/>
        <v>-2</v>
      </c>
      <c r="F25" s="18">
        <v>0</v>
      </c>
      <c r="G25" s="18">
        <v>0</v>
      </c>
      <c r="H25" s="18">
        <v>2</v>
      </c>
      <c r="I25" s="18">
        <v>1</v>
      </c>
      <c r="J25" s="25">
        <f t="shared" si="3"/>
        <v>-17.324213665301869</v>
      </c>
      <c r="K25" s="25">
        <v>0</v>
      </c>
      <c r="L25" s="25">
        <v>17.324213665301869</v>
      </c>
      <c r="M25" s="18">
        <f t="shared" si="26"/>
        <v>-8</v>
      </c>
      <c r="N25" s="18">
        <f t="shared" si="28"/>
        <v>5</v>
      </c>
      <c r="O25" s="18">
        <v>0</v>
      </c>
      <c r="P25" s="18">
        <v>4</v>
      </c>
      <c r="Q25" s="18">
        <v>1</v>
      </c>
      <c r="R25" s="18">
        <f t="shared" si="27"/>
        <v>13</v>
      </c>
      <c r="S25" s="22">
        <v>-6</v>
      </c>
      <c r="T25" s="22">
        <v>10</v>
      </c>
      <c r="U25" s="22">
        <v>3</v>
      </c>
      <c r="V25" s="29">
        <v>-69.296854661207504</v>
      </c>
    </row>
    <row r="26" spans="1:22" ht="15" customHeight="1" x14ac:dyDescent="0.2">
      <c r="A26" s="3" t="s">
        <v>12</v>
      </c>
      <c r="B26" s="20">
        <f t="shared" si="23"/>
        <v>-16</v>
      </c>
      <c r="C26" s="20">
        <v>-18</v>
      </c>
      <c r="D26" s="20">
        <f t="shared" si="24"/>
        <v>14</v>
      </c>
      <c r="E26" s="20">
        <f t="shared" si="25"/>
        <v>-4</v>
      </c>
      <c r="F26" s="20">
        <v>1</v>
      </c>
      <c r="G26" s="20">
        <v>0</v>
      </c>
      <c r="H26" s="20">
        <v>5</v>
      </c>
      <c r="I26" s="20">
        <v>-3</v>
      </c>
      <c r="J26" s="26">
        <f t="shared" si="3"/>
        <v>-15.448415587704583</v>
      </c>
      <c r="K26" s="26">
        <v>3.8621038969261452</v>
      </c>
      <c r="L26" s="26">
        <v>19.310519484630728</v>
      </c>
      <c r="M26" s="20">
        <f t="shared" si="26"/>
        <v>-12</v>
      </c>
      <c r="N26" s="20">
        <f t="shared" si="28"/>
        <v>18</v>
      </c>
      <c r="O26" s="20">
        <v>-4</v>
      </c>
      <c r="P26" s="20">
        <v>6</v>
      </c>
      <c r="Q26" s="20">
        <v>12</v>
      </c>
      <c r="R26" s="20">
        <f t="shared" si="27"/>
        <v>30</v>
      </c>
      <c r="S26" s="20">
        <v>-15</v>
      </c>
      <c r="T26" s="20">
        <v>16</v>
      </c>
      <c r="U26" s="20">
        <v>14</v>
      </c>
      <c r="V26" s="26">
        <v>-46.345246763113721</v>
      </c>
    </row>
    <row r="27" spans="1:22" ht="15" customHeight="1" x14ac:dyDescent="0.2">
      <c r="A27" s="1" t="s">
        <v>11</v>
      </c>
      <c r="B27" s="19">
        <f t="shared" si="23"/>
        <v>-29</v>
      </c>
      <c r="C27" s="19">
        <v>-18</v>
      </c>
      <c r="D27" s="19">
        <f t="shared" si="24"/>
        <v>-10</v>
      </c>
      <c r="E27" s="19">
        <f t="shared" si="25"/>
        <v>-3</v>
      </c>
      <c r="F27" s="19">
        <v>6</v>
      </c>
      <c r="G27" s="19">
        <v>5</v>
      </c>
      <c r="H27" s="19">
        <v>9</v>
      </c>
      <c r="I27" s="19">
        <v>0</v>
      </c>
      <c r="J27" s="30">
        <f t="shared" si="3"/>
        <v>-4.6409007912355449</v>
      </c>
      <c r="K27" s="30">
        <v>9.2818015824710898</v>
      </c>
      <c r="L27" s="30">
        <v>13.922702373706635</v>
      </c>
      <c r="M27" s="19">
        <f t="shared" si="26"/>
        <v>-26</v>
      </c>
      <c r="N27" s="19">
        <f t="shared" si="28"/>
        <v>38</v>
      </c>
      <c r="O27" s="24">
        <v>0</v>
      </c>
      <c r="P27" s="24">
        <v>12</v>
      </c>
      <c r="Q27" s="24">
        <v>26</v>
      </c>
      <c r="R27" s="24">
        <f t="shared" si="27"/>
        <v>64</v>
      </c>
      <c r="S27" s="24">
        <v>15</v>
      </c>
      <c r="T27" s="24">
        <v>36</v>
      </c>
      <c r="U27" s="24">
        <v>28</v>
      </c>
      <c r="V27" s="31">
        <v>-40.221140190708056</v>
      </c>
    </row>
    <row r="28" spans="1:22" ht="15" customHeight="1" x14ac:dyDescent="0.2">
      <c r="A28" s="5" t="s">
        <v>10</v>
      </c>
      <c r="B28" s="18">
        <f t="shared" si="23"/>
        <v>-10</v>
      </c>
      <c r="C28" s="18">
        <v>-6</v>
      </c>
      <c r="D28" s="18">
        <f t="shared" si="24"/>
        <v>-8</v>
      </c>
      <c r="E28" s="18">
        <f t="shared" si="25"/>
        <v>-4</v>
      </c>
      <c r="F28" s="18">
        <v>1</v>
      </c>
      <c r="G28" s="18">
        <v>1</v>
      </c>
      <c r="H28" s="18">
        <v>5</v>
      </c>
      <c r="I28" s="18">
        <v>0</v>
      </c>
      <c r="J28" s="25">
        <f t="shared" si="3"/>
        <v>-16.206522461088849</v>
      </c>
      <c r="K28" s="25">
        <v>4.0516306152722121</v>
      </c>
      <c r="L28" s="25">
        <v>20.258153076361062</v>
      </c>
      <c r="M28" s="18">
        <f t="shared" si="26"/>
        <v>-6</v>
      </c>
      <c r="N28" s="18">
        <f t="shared" si="28"/>
        <v>12</v>
      </c>
      <c r="O28" s="18">
        <v>-9</v>
      </c>
      <c r="P28" s="18">
        <v>7</v>
      </c>
      <c r="Q28" s="18">
        <v>5</v>
      </c>
      <c r="R28" s="18">
        <f t="shared" si="27"/>
        <v>18</v>
      </c>
      <c r="S28" s="18">
        <v>0</v>
      </c>
      <c r="T28" s="18">
        <v>12</v>
      </c>
      <c r="U28" s="18">
        <v>6</v>
      </c>
      <c r="V28" s="25">
        <v>-24.309783691633278</v>
      </c>
    </row>
    <row r="29" spans="1:22" ht="15" customHeight="1" x14ac:dyDescent="0.2">
      <c r="A29" s="3" t="s">
        <v>9</v>
      </c>
      <c r="B29" s="20">
        <f t="shared" si="23"/>
        <v>-24</v>
      </c>
      <c r="C29" s="20">
        <v>-19</v>
      </c>
      <c r="D29" s="20">
        <f t="shared" si="24"/>
        <v>17</v>
      </c>
      <c r="E29" s="20">
        <f>F29-H29</f>
        <v>0</v>
      </c>
      <c r="F29" s="20">
        <v>12</v>
      </c>
      <c r="G29" s="20">
        <v>9</v>
      </c>
      <c r="H29" s="20">
        <v>12</v>
      </c>
      <c r="I29" s="20">
        <v>-3</v>
      </c>
      <c r="J29" s="26">
        <f t="shared" si="3"/>
        <v>0</v>
      </c>
      <c r="K29" s="26">
        <v>18.474040859934636</v>
      </c>
      <c r="L29" s="26">
        <v>18.474040859934636</v>
      </c>
      <c r="M29" s="20">
        <f t="shared" si="26"/>
        <v>-24</v>
      </c>
      <c r="N29" s="20">
        <f t="shared" si="28"/>
        <v>39</v>
      </c>
      <c r="O29" s="20">
        <v>-7</v>
      </c>
      <c r="P29" s="20">
        <v>13</v>
      </c>
      <c r="Q29" s="20">
        <v>26</v>
      </c>
      <c r="R29" s="20">
        <f t="shared" si="27"/>
        <v>63</v>
      </c>
      <c r="S29" s="20">
        <v>-12</v>
      </c>
      <c r="T29" s="20">
        <v>43</v>
      </c>
      <c r="U29" s="20">
        <v>20</v>
      </c>
      <c r="V29" s="26">
        <v>-36.948081719869265</v>
      </c>
    </row>
    <row r="30" spans="1:22" ht="15" customHeight="1" x14ac:dyDescent="0.2">
      <c r="A30" s="3" t="s">
        <v>8</v>
      </c>
      <c r="B30" s="20">
        <f t="shared" si="23"/>
        <v>-9</v>
      </c>
      <c r="C30" s="20">
        <v>3</v>
      </c>
      <c r="D30" s="20">
        <f t="shared" si="24"/>
        <v>31</v>
      </c>
      <c r="E30" s="20">
        <f t="shared" si="25"/>
        <v>-5</v>
      </c>
      <c r="F30" s="20">
        <v>4</v>
      </c>
      <c r="G30" s="20">
        <v>-1</v>
      </c>
      <c r="H30" s="20">
        <v>9</v>
      </c>
      <c r="I30" s="20">
        <v>-3</v>
      </c>
      <c r="J30" s="26">
        <f t="shared" si="3"/>
        <v>-7.6595637815643105</v>
      </c>
      <c r="K30" s="26">
        <v>6.1276510252514473</v>
      </c>
      <c r="L30" s="26">
        <v>13.787214806815758</v>
      </c>
      <c r="M30" s="20">
        <f t="shared" si="26"/>
        <v>-4</v>
      </c>
      <c r="N30" s="20">
        <f t="shared" si="28"/>
        <v>43</v>
      </c>
      <c r="O30" s="20">
        <v>12</v>
      </c>
      <c r="P30" s="20">
        <v>19</v>
      </c>
      <c r="Q30" s="20">
        <v>24</v>
      </c>
      <c r="R30" s="20">
        <f t="shared" si="27"/>
        <v>47</v>
      </c>
      <c r="S30" s="20">
        <v>-17</v>
      </c>
      <c r="T30" s="20">
        <v>33</v>
      </c>
      <c r="U30" s="20">
        <v>14</v>
      </c>
      <c r="V30" s="26">
        <v>-6.1276510252514527</v>
      </c>
    </row>
    <row r="31" spans="1:22" ht="15" customHeight="1" x14ac:dyDescent="0.2">
      <c r="A31" s="1" t="s">
        <v>7</v>
      </c>
      <c r="B31" s="19">
        <f t="shared" si="23"/>
        <v>-29</v>
      </c>
      <c r="C31" s="19">
        <v>-21</v>
      </c>
      <c r="D31" s="19">
        <f t="shared" si="24"/>
        <v>-3</v>
      </c>
      <c r="E31" s="19">
        <f t="shared" si="25"/>
        <v>0</v>
      </c>
      <c r="F31" s="19">
        <v>5</v>
      </c>
      <c r="G31" s="19">
        <v>2</v>
      </c>
      <c r="H31" s="19">
        <v>5</v>
      </c>
      <c r="I31" s="19">
        <v>-3</v>
      </c>
      <c r="J31" s="30">
        <f t="shared" si="3"/>
        <v>0</v>
      </c>
      <c r="K31" s="30">
        <v>8.5890088846960762</v>
      </c>
      <c r="L31" s="30">
        <v>8.5890088846960762</v>
      </c>
      <c r="M31" s="19">
        <f t="shared" si="26"/>
        <v>-29</v>
      </c>
      <c r="N31" s="19">
        <f t="shared" si="28"/>
        <v>28</v>
      </c>
      <c r="O31" s="19">
        <v>12</v>
      </c>
      <c r="P31" s="19">
        <v>15</v>
      </c>
      <c r="Q31" s="19">
        <v>13</v>
      </c>
      <c r="R31" s="19">
        <f t="shared" si="27"/>
        <v>57</v>
      </c>
      <c r="S31" s="19">
        <v>20</v>
      </c>
      <c r="T31" s="19">
        <v>33</v>
      </c>
      <c r="U31" s="19">
        <v>24</v>
      </c>
      <c r="V31" s="30">
        <v>-49.816251531237235</v>
      </c>
    </row>
    <row r="32" spans="1:22" ht="15" customHeight="1" x14ac:dyDescent="0.2">
      <c r="A32" s="5" t="s">
        <v>6</v>
      </c>
      <c r="B32" s="18">
        <f t="shared" si="23"/>
        <v>-11</v>
      </c>
      <c r="C32" s="18">
        <v>-9</v>
      </c>
      <c r="D32" s="18">
        <f t="shared" si="24"/>
        <v>-2</v>
      </c>
      <c r="E32" s="18">
        <f t="shared" si="25"/>
        <v>-1</v>
      </c>
      <c r="F32" s="18">
        <v>0</v>
      </c>
      <c r="G32" s="18">
        <v>-1</v>
      </c>
      <c r="H32" s="18">
        <v>1</v>
      </c>
      <c r="I32" s="18">
        <v>-2</v>
      </c>
      <c r="J32" s="25">
        <f t="shared" si="3"/>
        <v>-7.3698199830856597</v>
      </c>
      <c r="K32" s="25">
        <v>0</v>
      </c>
      <c r="L32" s="25">
        <v>7.3698199830856597</v>
      </c>
      <c r="M32" s="18">
        <f t="shared" si="26"/>
        <v>-10</v>
      </c>
      <c r="N32" s="18">
        <f t="shared" si="28"/>
        <v>13</v>
      </c>
      <c r="O32" s="22">
        <v>-4</v>
      </c>
      <c r="P32" s="22">
        <v>6</v>
      </c>
      <c r="Q32" s="22">
        <v>7</v>
      </c>
      <c r="R32" s="22">
        <f t="shared" si="27"/>
        <v>23</v>
      </c>
      <c r="S32" s="22">
        <v>-1</v>
      </c>
      <c r="T32" s="22">
        <v>11</v>
      </c>
      <c r="U32" s="22">
        <v>12</v>
      </c>
      <c r="V32" s="29">
        <v>-73.698199830856595</v>
      </c>
    </row>
    <row r="33" spans="1:22" ht="15" customHeight="1" x14ac:dyDescent="0.2">
      <c r="A33" s="3" t="s">
        <v>5</v>
      </c>
      <c r="B33" s="20">
        <f t="shared" si="23"/>
        <v>-17</v>
      </c>
      <c r="C33" s="20">
        <v>1</v>
      </c>
      <c r="D33" s="20">
        <f t="shared" si="24"/>
        <v>5</v>
      </c>
      <c r="E33" s="20">
        <f t="shared" si="25"/>
        <v>-7</v>
      </c>
      <c r="F33" s="20">
        <v>3</v>
      </c>
      <c r="G33" s="20">
        <v>-1</v>
      </c>
      <c r="H33" s="20">
        <v>10</v>
      </c>
      <c r="I33" s="20">
        <v>-5</v>
      </c>
      <c r="J33" s="26">
        <f t="shared" si="3"/>
        <v>-11.11120748727112</v>
      </c>
      <c r="K33" s="26">
        <v>4.7619460659733361</v>
      </c>
      <c r="L33" s="26">
        <v>15.873153553244455</v>
      </c>
      <c r="M33" s="20">
        <f t="shared" si="26"/>
        <v>-10</v>
      </c>
      <c r="N33" s="20">
        <f t="shared" si="28"/>
        <v>32</v>
      </c>
      <c r="O33" s="20">
        <v>4</v>
      </c>
      <c r="P33" s="20">
        <v>20</v>
      </c>
      <c r="Q33" s="20">
        <v>12</v>
      </c>
      <c r="R33" s="20">
        <f t="shared" si="27"/>
        <v>42</v>
      </c>
      <c r="S33" s="20">
        <v>3</v>
      </c>
      <c r="T33" s="20">
        <v>25</v>
      </c>
      <c r="U33" s="20">
        <v>17</v>
      </c>
      <c r="V33" s="26">
        <v>-15.873153553244435</v>
      </c>
    </row>
    <row r="34" spans="1:22" ht="15" customHeight="1" x14ac:dyDescent="0.2">
      <c r="A34" s="3" t="s">
        <v>4</v>
      </c>
      <c r="B34" s="20">
        <f t="shared" si="23"/>
        <v>-20</v>
      </c>
      <c r="C34" s="20">
        <v>-21</v>
      </c>
      <c r="D34" s="20">
        <f t="shared" si="24"/>
        <v>-1</v>
      </c>
      <c r="E34" s="20">
        <f t="shared" si="25"/>
        <v>1</v>
      </c>
      <c r="F34" s="20">
        <v>2</v>
      </c>
      <c r="G34" s="20">
        <v>2</v>
      </c>
      <c r="H34" s="20">
        <v>1</v>
      </c>
      <c r="I34" s="20">
        <v>-8</v>
      </c>
      <c r="J34" s="26">
        <f t="shared" si="3"/>
        <v>2.3957896941767909</v>
      </c>
      <c r="K34" s="26">
        <v>4.7915793883535818</v>
      </c>
      <c r="L34" s="26">
        <v>2.3957896941767909</v>
      </c>
      <c r="M34" s="20">
        <f t="shared" si="26"/>
        <v>-21</v>
      </c>
      <c r="N34" s="20">
        <f t="shared" si="28"/>
        <v>16</v>
      </c>
      <c r="O34" s="20">
        <v>-3</v>
      </c>
      <c r="P34" s="20">
        <v>9</v>
      </c>
      <c r="Q34" s="20">
        <v>7</v>
      </c>
      <c r="R34" s="20">
        <f t="shared" si="27"/>
        <v>37</v>
      </c>
      <c r="S34" s="20">
        <v>8</v>
      </c>
      <c r="T34" s="20">
        <v>25</v>
      </c>
      <c r="U34" s="20">
        <v>12</v>
      </c>
      <c r="V34" s="26">
        <v>-50.311583577712618</v>
      </c>
    </row>
    <row r="35" spans="1:22" ht="15" customHeight="1" x14ac:dyDescent="0.2">
      <c r="A35" s="1" t="s">
        <v>3</v>
      </c>
      <c r="B35" s="19">
        <f t="shared" si="23"/>
        <v>-15</v>
      </c>
      <c r="C35" s="19">
        <v>-8</v>
      </c>
      <c r="D35" s="19">
        <f t="shared" si="24"/>
        <v>-10</v>
      </c>
      <c r="E35" s="19">
        <f t="shared" si="25"/>
        <v>-5</v>
      </c>
      <c r="F35" s="19">
        <v>1</v>
      </c>
      <c r="G35" s="19">
        <v>-3</v>
      </c>
      <c r="H35" s="19">
        <v>6</v>
      </c>
      <c r="I35" s="19">
        <v>0</v>
      </c>
      <c r="J35" s="30">
        <f t="shared" si="3"/>
        <v>-11.736035400500226</v>
      </c>
      <c r="K35" s="30">
        <v>2.3472070801000453</v>
      </c>
      <c r="L35" s="30">
        <v>14.083242480600271</v>
      </c>
      <c r="M35" s="19">
        <f>N35-R35</f>
        <v>-10</v>
      </c>
      <c r="N35" s="19">
        <f t="shared" si="28"/>
        <v>25</v>
      </c>
      <c r="O35" s="24">
        <v>-2</v>
      </c>
      <c r="P35" s="24">
        <v>9</v>
      </c>
      <c r="Q35" s="24">
        <v>16</v>
      </c>
      <c r="R35" s="24">
        <f t="shared" si="27"/>
        <v>35</v>
      </c>
      <c r="S35" s="24">
        <v>5</v>
      </c>
      <c r="T35" s="24">
        <v>20</v>
      </c>
      <c r="U35" s="24">
        <v>15</v>
      </c>
      <c r="V35" s="31">
        <v>-23.472070801000463</v>
      </c>
    </row>
    <row r="36" spans="1:22" ht="15" customHeight="1" x14ac:dyDescent="0.2">
      <c r="A36" s="5" t="s">
        <v>2</v>
      </c>
      <c r="B36" s="18">
        <f t="shared" si="23"/>
        <v>-7</v>
      </c>
      <c r="C36" s="18">
        <v>7</v>
      </c>
      <c r="D36" s="18">
        <f t="shared" si="24"/>
        <v>-1</v>
      </c>
      <c r="E36" s="18">
        <f t="shared" si="25"/>
        <v>-3</v>
      </c>
      <c r="F36" s="18">
        <v>0</v>
      </c>
      <c r="G36" s="18">
        <v>0</v>
      </c>
      <c r="H36" s="18">
        <v>3</v>
      </c>
      <c r="I36" s="18">
        <v>-1</v>
      </c>
      <c r="J36" s="25">
        <f t="shared" si="3"/>
        <v>-17.754062575794325</v>
      </c>
      <c r="K36" s="25">
        <v>0</v>
      </c>
      <c r="L36" s="25">
        <v>17.754062575794325</v>
      </c>
      <c r="M36" s="18">
        <f t="shared" si="26"/>
        <v>-4</v>
      </c>
      <c r="N36" s="18">
        <f t="shared" si="28"/>
        <v>9</v>
      </c>
      <c r="O36" s="18">
        <v>-2</v>
      </c>
      <c r="P36" s="18">
        <v>5</v>
      </c>
      <c r="Q36" s="18">
        <v>4</v>
      </c>
      <c r="R36" s="18">
        <f t="shared" si="27"/>
        <v>13</v>
      </c>
      <c r="S36" s="18">
        <v>0</v>
      </c>
      <c r="T36" s="18">
        <v>8</v>
      </c>
      <c r="U36" s="18">
        <v>5</v>
      </c>
      <c r="V36" s="25">
        <v>-23.672083434392441</v>
      </c>
    </row>
    <row r="37" spans="1:22" ht="15" customHeight="1" x14ac:dyDescent="0.2">
      <c r="A37" s="3" t="s">
        <v>1</v>
      </c>
      <c r="B37" s="20">
        <f t="shared" si="23"/>
        <v>-11</v>
      </c>
      <c r="C37" s="20">
        <v>-11</v>
      </c>
      <c r="D37" s="20">
        <f t="shared" si="24"/>
        <v>1</v>
      </c>
      <c r="E37" s="20">
        <f t="shared" si="25"/>
        <v>-5</v>
      </c>
      <c r="F37" s="20">
        <v>0</v>
      </c>
      <c r="G37" s="20">
        <v>0</v>
      </c>
      <c r="H37" s="20">
        <v>5</v>
      </c>
      <c r="I37" s="20">
        <v>3</v>
      </c>
      <c r="J37" s="26">
        <f t="shared" si="3"/>
        <v>-43.502032472008935</v>
      </c>
      <c r="K37" s="26">
        <v>0</v>
      </c>
      <c r="L37" s="26">
        <v>43.502032472008935</v>
      </c>
      <c r="M37" s="20">
        <f t="shared" si="26"/>
        <v>-6</v>
      </c>
      <c r="N37" s="20">
        <f t="shared" si="28"/>
        <v>11</v>
      </c>
      <c r="O37" s="20">
        <v>1</v>
      </c>
      <c r="P37" s="20">
        <v>4</v>
      </c>
      <c r="Q37" s="20">
        <v>7</v>
      </c>
      <c r="R37" s="20">
        <f t="shared" si="27"/>
        <v>17</v>
      </c>
      <c r="S37" s="20">
        <v>-3</v>
      </c>
      <c r="T37" s="20">
        <v>6</v>
      </c>
      <c r="U37" s="20">
        <v>11</v>
      </c>
      <c r="V37" s="26">
        <v>-52.20243896641071</v>
      </c>
    </row>
    <row r="38" spans="1:22" ht="15" customHeight="1" x14ac:dyDescent="0.2">
      <c r="A38" s="1" t="s">
        <v>0</v>
      </c>
      <c r="B38" s="19">
        <f t="shared" si="23"/>
        <v>-8</v>
      </c>
      <c r="C38" s="19">
        <v>-6</v>
      </c>
      <c r="D38" s="19">
        <f t="shared" si="24"/>
        <v>0</v>
      </c>
      <c r="E38" s="19">
        <f t="shared" si="25"/>
        <v>-1</v>
      </c>
      <c r="F38" s="19">
        <v>1</v>
      </c>
      <c r="G38" s="19">
        <v>1</v>
      </c>
      <c r="H38" s="19">
        <v>2</v>
      </c>
      <c r="I38" s="19">
        <v>-3</v>
      </c>
      <c r="J38" s="30">
        <f t="shared" si="3"/>
        <v>-9.6143742776084906</v>
      </c>
      <c r="K38" s="30">
        <v>9.6143742776084906</v>
      </c>
      <c r="L38" s="30">
        <v>19.228748555216981</v>
      </c>
      <c r="M38" s="19">
        <f t="shared" si="26"/>
        <v>-7</v>
      </c>
      <c r="N38" s="19">
        <f t="shared" si="28"/>
        <v>5</v>
      </c>
      <c r="O38" s="19">
        <v>4</v>
      </c>
      <c r="P38" s="19">
        <v>2</v>
      </c>
      <c r="Q38" s="19">
        <v>3</v>
      </c>
      <c r="R38" s="19">
        <f t="shared" si="27"/>
        <v>12</v>
      </c>
      <c r="S38" s="19">
        <v>8</v>
      </c>
      <c r="T38" s="19">
        <v>6</v>
      </c>
      <c r="U38" s="19">
        <v>6</v>
      </c>
      <c r="V38" s="30">
        <v>-67.300619943259449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-814</v>
      </c>
      <c r="C9" s="17">
        <f t="shared" si="0"/>
        <v>-581</v>
      </c>
      <c r="D9" s="17">
        <f t="shared" si="0"/>
        <v>190</v>
      </c>
      <c r="E9" s="17">
        <f t="shared" si="0"/>
        <v>-196</v>
      </c>
      <c r="F9" s="17">
        <f t="shared" si="0"/>
        <v>145</v>
      </c>
      <c r="G9" s="17">
        <f t="shared" si="0"/>
        <v>4</v>
      </c>
      <c r="H9" s="17">
        <f t="shared" si="0"/>
        <v>341</v>
      </c>
      <c r="I9" s="17">
        <f t="shared" si="0"/>
        <v>11</v>
      </c>
      <c r="J9" s="28">
        <f>K9-L9</f>
        <v>-7.9935905078898477</v>
      </c>
      <c r="K9" s="28">
        <v>5.9136256308368784</v>
      </c>
      <c r="L9" s="28">
        <v>13.907216138726726</v>
      </c>
      <c r="M9" s="17">
        <f t="shared" ref="M9:U9" si="1">M10+M11</f>
        <v>-618</v>
      </c>
      <c r="N9" s="17">
        <f t="shared" si="1"/>
        <v>1565</v>
      </c>
      <c r="O9" s="17">
        <f t="shared" si="1"/>
        <v>261</v>
      </c>
      <c r="P9" s="17">
        <f t="shared" si="1"/>
        <v>940</v>
      </c>
      <c r="Q9" s="17">
        <f t="shared" si="1"/>
        <v>625</v>
      </c>
      <c r="R9" s="17">
        <f>R10+R11</f>
        <v>2183</v>
      </c>
      <c r="S9" s="17">
        <f t="shared" si="1"/>
        <v>64</v>
      </c>
      <c r="T9" s="17">
        <f t="shared" si="1"/>
        <v>1558</v>
      </c>
      <c r="U9" s="17">
        <f t="shared" si="1"/>
        <v>625</v>
      </c>
      <c r="V9" s="28">
        <v>-25.204280274877171</v>
      </c>
    </row>
    <row r="10" spans="1:22" ht="15" customHeight="1" x14ac:dyDescent="0.2">
      <c r="A10" s="6" t="s">
        <v>28</v>
      </c>
      <c r="B10" s="18">
        <f t="shared" ref="B10:I10" si="2">B20+B21+B22+B23</f>
        <v>-598</v>
      </c>
      <c r="C10" s="18">
        <f t="shared" si="2"/>
        <v>-466</v>
      </c>
      <c r="D10" s="18">
        <f t="shared" si="2"/>
        <v>161</v>
      </c>
      <c r="E10" s="18">
        <f t="shared" si="2"/>
        <v>-117</v>
      </c>
      <c r="F10" s="18">
        <f t="shared" si="2"/>
        <v>119</v>
      </c>
      <c r="G10" s="18">
        <f t="shared" si="2"/>
        <v>3</v>
      </c>
      <c r="H10" s="18">
        <f t="shared" si="2"/>
        <v>236</v>
      </c>
      <c r="I10" s="18">
        <f t="shared" si="2"/>
        <v>4</v>
      </c>
      <c r="J10" s="25">
        <f t="shared" ref="J10:J38" si="3">K10-L10</f>
        <v>-6.3838712957162684</v>
      </c>
      <c r="K10" s="25">
        <v>6.4929973007712469</v>
      </c>
      <c r="L10" s="25">
        <v>12.876868596487515</v>
      </c>
      <c r="M10" s="18">
        <f t="shared" ref="M10:U10" si="4">M20+M21+M22+M23</f>
        <v>-481</v>
      </c>
      <c r="N10" s="18">
        <f t="shared" si="4"/>
        <v>1243</v>
      </c>
      <c r="O10" s="18">
        <f t="shared" si="4"/>
        <v>241</v>
      </c>
      <c r="P10" s="18">
        <f t="shared" si="4"/>
        <v>789</v>
      </c>
      <c r="Q10" s="18">
        <f t="shared" si="4"/>
        <v>454</v>
      </c>
      <c r="R10" s="18">
        <f t="shared" si="4"/>
        <v>1724</v>
      </c>
      <c r="S10" s="18">
        <f t="shared" si="4"/>
        <v>79</v>
      </c>
      <c r="T10" s="18">
        <f t="shared" si="4"/>
        <v>1313</v>
      </c>
      <c r="U10" s="18">
        <f t="shared" si="4"/>
        <v>411</v>
      </c>
      <c r="V10" s="25">
        <v>-26.244804215722425</v>
      </c>
    </row>
    <row r="11" spans="1:22" ht="15" customHeight="1" x14ac:dyDescent="0.2">
      <c r="A11" s="2" t="s">
        <v>27</v>
      </c>
      <c r="B11" s="19">
        <f t="shared" ref="B11:I11" si="5">B12+B13+B14+B15+B16</f>
        <v>-216</v>
      </c>
      <c r="C11" s="19">
        <f t="shared" si="5"/>
        <v>-115</v>
      </c>
      <c r="D11" s="19">
        <f t="shared" si="5"/>
        <v>29</v>
      </c>
      <c r="E11" s="19">
        <f t="shared" si="5"/>
        <v>-79</v>
      </c>
      <c r="F11" s="19">
        <f t="shared" si="5"/>
        <v>26</v>
      </c>
      <c r="G11" s="19">
        <f t="shared" si="5"/>
        <v>1</v>
      </c>
      <c r="H11" s="19">
        <f t="shared" si="5"/>
        <v>105</v>
      </c>
      <c r="I11" s="19">
        <f t="shared" si="5"/>
        <v>7</v>
      </c>
      <c r="J11" s="30">
        <f t="shared" si="3"/>
        <v>-12.757970091089279</v>
      </c>
      <c r="K11" s="30">
        <v>4.1988255995990027</v>
      </c>
      <c r="L11" s="30">
        <v>16.956795690688281</v>
      </c>
      <c r="M11" s="19">
        <f t="shared" ref="M11:U11" si="6">M12+M13+M14+M15+M16</f>
        <v>-137</v>
      </c>
      <c r="N11" s="19">
        <f t="shared" si="6"/>
        <v>322</v>
      </c>
      <c r="O11" s="19">
        <f t="shared" si="6"/>
        <v>20</v>
      </c>
      <c r="P11" s="19">
        <f t="shared" si="6"/>
        <v>151</v>
      </c>
      <c r="Q11" s="19">
        <f t="shared" si="6"/>
        <v>171</v>
      </c>
      <c r="R11" s="19">
        <f t="shared" si="6"/>
        <v>459</v>
      </c>
      <c r="S11" s="19">
        <f t="shared" si="6"/>
        <v>-15</v>
      </c>
      <c r="T11" s="19">
        <f t="shared" si="6"/>
        <v>245</v>
      </c>
      <c r="U11" s="19">
        <f t="shared" si="6"/>
        <v>214</v>
      </c>
      <c r="V11" s="30">
        <v>-22.124581044040902</v>
      </c>
    </row>
    <row r="12" spans="1:22" ht="15" customHeight="1" x14ac:dyDescent="0.2">
      <c r="A12" s="6" t="s">
        <v>26</v>
      </c>
      <c r="B12" s="18">
        <f t="shared" ref="B12:I12" si="7">B24</f>
        <v>0</v>
      </c>
      <c r="C12" s="18">
        <f t="shared" si="7"/>
        <v>7</v>
      </c>
      <c r="D12" s="18">
        <f t="shared" si="7"/>
        <v>26</v>
      </c>
      <c r="E12" s="18">
        <f t="shared" si="7"/>
        <v>-6</v>
      </c>
      <c r="F12" s="18">
        <f t="shared" si="7"/>
        <v>1</v>
      </c>
      <c r="G12" s="18">
        <f t="shared" si="7"/>
        <v>0</v>
      </c>
      <c r="H12" s="18">
        <f t="shared" si="7"/>
        <v>7</v>
      </c>
      <c r="I12" s="18">
        <f t="shared" si="7"/>
        <v>-3</v>
      </c>
      <c r="J12" s="25">
        <f t="shared" si="3"/>
        <v>-12.502419639502179</v>
      </c>
      <c r="K12" s="25">
        <v>2.0837366065836971</v>
      </c>
      <c r="L12" s="25">
        <v>14.586156246085876</v>
      </c>
      <c r="M12" s="18">
        <f t="shared" ref="M12:U12" si="8">M24</f>
        <v>6</v>
      </c>
      <c r="N12" s="18">
        <f t="shared" si="8"/>
        <v>35</v>
      </c>
      <c r="O12" s="18">
        <f t="shared" si="8"/>
        <v>19</v>
      </c>
      <c r="P12" s="18">
        <f t="shared" si="8"/>
        <v>21</v>
      </c>
      <c r="Q12" s="18">
        <f t="shared" si="8"/>
        <v>14</v>
      </c>
      <c r="R12" s="18">
        <f t="shared" si="8"/>
        <v>29</v>
      </c>
      <c r="S12" s="18">
        <f t="shared" si="8"/>
        <v>-4</v>
      </c>
      <c r="T12" s="18">
        <f t="shared" si="8"/>
        <v>13</v>
      </c>
      <c r="U12" s="18">
        <f t="shared" si="8"/>
        <v>16</v>
      </c>
      <c r="V12" s="25">
        <v>12.502419639502186</v>
      </c>
    </row>
    <row r="13" spans="1:22" ht="15" customHeight="1" x14ac:dyDescent="0.2">
      <c r="A13" s="4" t="s">
        <v>25</v>
      </c>
      <c r="B13" s="20">
        <f t="shared" ref="B13:I13" si="9">B25+B26+B27</f>
        <v>-53</v>
      </c>
      <c r="C13" s="20">
        <f t="shared" si="9"/>
        <v>-35</v>
      </c>
      <c r="D13" s="20">
        <f t="shared" si="9"/>
        <v>16</v>
      </c>
      <c r="E13" s="20">
        <f t="shared" si="9"/>
        <v>-8</v>
      </c>
      <c r="F13" s="20">
        <f t="shared" si="9"/>
        <v>5</v>
      </c>
      <c r="G13" s="20">
        <f t="shared" si="9"/>
        <v>-1</v>
      </c>
      <c r="H13" s="20">
        <f t="shared" si="9"/>
        <v>13</v>
      </c>
      <c r="I13" s="20">
        <f t="shared" si="9"/>
        <v>-4</v>
      </c>
      <c r="J13" s="26">
        <f t="shared" si="3"/>
        <v>-7.0893652257919255</v>
      </c>
      <c r="K13" s="26">
        <v>4.4308532661199527</v>
      </c>
      <c r="L13" s="26">
        <v>11.520218491911878</v>
      </c>
      <c r="M13" s="20">
        <f t="shared" ref="M13:U13" si="10">M25+M26+M27</f>
        <v>-45</v>
      </c>
      <c r="N13" s="20">
        <f t="shared" si="10"/>
        <v>61</v>
      </c>
      <c r="O13" s="20">
        <f t="shared" si="10"/>
        <v>8</v>
      </c>
      <c r="P13" s="20">
        <f t="shared" si="10"/>
        <v>25</v>
      </c>
      <c r="Q13" s="20">
        <f t="shared" si="10"/>
        <v>36</v>
      </c>
      <c r="R13" s="20">
        <f t="shared" si="10"/>
        <v>106</v>
      </c>
      <c r="S13" s="20">
        <f t="shared" si="10"/>
        <v>-5</v>
      </c>
      <c r="T13" s="20">
        <f t="shared" si="10"/>
        <v>50</v>
      </c>
      <c r="U13" s="20">
        <f t="shared" si="10"/>
        <v>56</v>
      </c>
      <c r="V13" s="26">
        <v>-39.877679395079568</v>
      </c>
    </row>
    <row r="14" spans="1:22" ht="15" customHeight="1" x14ac:dyDescent="0.2">
      <c r="A14" s="4" t="s">
        <v>24</v>
      </c>
      <c r="B14" s="20">
        <f t="shared" ref="B14:I14" si="11">B28+B29+B30+B31</f>
        <v>-67</v>
      </c>
      <c r="C14" s="20">
        <f t="shared" si="11"/>
        <v>-23</v>
      </c>
      <c r="D14" s="20">
        <f t="shared" si="11"/>
        <v>18</v>
      </c>
      <c r="E14" s="20">
        <f t="shared" si="11"/>
        <v>-17</v>
      </c>
      <c r="F14" s="20">
        <f t="shared" si="11"/>
        <v>11</v>
      </c>
      <c r="G14" s="20">
        <f t="shared" si="11"/>
        <v>0</v>
      </c>
      <c r="H14" s="20">
        <f t="shared" si="11"/>
        <v>28</v>
      </c>
      <c r="I14" s="20">
        <f t="shared" si="11"/>
        <v>-1</v>
      </c>
      <c r="J14" s="26">
        <f t="shared" si="3"/>
        <v>-7.2163979944398253</v>
      </c>
      <c r="K14" s="26">
        <v>4.6694339964022387</v>
      </c>
      <c r="L14" s="26">
        <v>11.885831990842064</v>
      </c>
      <c r="M14" s="20">
        <f t="shared" ref="M14:U14" si="12">M28+M29+M30+M31</f>
        <v>-50</v>
      </c>
      <c r="N14" s="20">
        <f t="shared" si="12"/>
        <v>127</v>
      </c>
      <c r="O14" s="20">
        <f t="shared" si="12"/>
        <v>26</v>
      </c>
      <c r="P14" s="20">
        <f t="shared" si="12"/>
        <v>68</v>
      </c>
      <c r="Q14" s="20">
        <f t="shared" si="12"/>
        <v>59</v>
      </c>
      <c r="R14" s="20">
        <f t="shared" si="12"/>
        <v>177</v>
      </c>
      <c r="S14" s="20">
        <f t="shared" si="12"/>
        <v>9</v>
      </c>
      <c r="T14" s="20">
        <f t="shared" si="12"/>
        <v>105</v>
      </c>
      <c r="U14" s="20">
        <f t="shared" si="12"/>
        <v>72</v>
      </c>
      <c r="V14" s="26">
        <v>-21.224699983646545</v>
      </c>
    </row>
    <row r="15" spans="1:22" ht="15" customHeight="1" x14ac:dyDescent="0.2">
      <c r="A15" s="4" t="s">
        <v>23</v>
      </c>
      <c r="B15" s="20">
        <f t="shared" ref="B15:I15" si="13">B32+B33+B34+B35</f>
        <v>-69</v>
      </c>
      <c r="C15" s="20">
        <f t="shared" si="13"/>
        <v>-43</v>
      </c>
      <c r="D15" s="20">
        <f t="shared" si="13"/>
        <v>-34</v>
      </c>
      <c r="E15" s="20">
        <f t="shared" si="13"/>
        <v>-37</v>
      </c>
      <c r="F15" s="20">
        <f t="shared" si="13"/>
        <v>7</v>
      </c>
      <c r="G15" s="20">
        <f t="shared" si="13"/>
        <v>1</v>
      </c>
      <c r="H15" s="20">
        <f t="shared" si="13"/>
        <v>44</v>
      </c>
      <c r="I15" s="20">
        <f t="shared" si="13"/>
        <v>13</v>
      </c>
      <c r="J15" s="26">
        <f t="shared" si="3"/>
        <v>-20.770193499306739</v>
      </c>
      <c r="K15" s="26">
        <v>3.9294960674364101</v>
      </c>
      <c r="L15" s="26">
        <v>24.69968956674315</v>
      </c>
      <c r="M15" s="20">
        <f t="shared" ref="M15:U15" si="14">M32+M33+M34+M35</f>
        <v>-32</v>
      </c>
      <c r="N15" s="20">
        <f t="shared" si="14"/>
        <v>81</v>
      </c>
      <c r="O15" s="20">
        <f t="shared" si="14"/>
        <v>-35</v>
      </c>
      <c r="P15" s="20">
        <f t="shared" si="14"/>
        <v>31</v>
      </c>
      <c r="Q15" s="20">
        <f t="shared" si="14"/>
        <v>50</v>
      </c>
      <c r="R15" s="20">
        <f t="shared" si="14"/>
        <v>113</v>
      </c>
      <c r="S15" s="20">
        <f t="shared" si="14"/>
        <v>-13</v>
      </c>
      <c r="T15" s="20">
        <f t="shared" si="14"/>
        <v>58</v>
      </c>
      <c r="U15" s="20">
        <f t="shared" si="14"/>
        <v>55</v>
      </c>
      <c r="V15" s="26">
        <v>-17.963410593995022</v>
      </c>
    </row>
    <row r="16" spans="1:22" ht="15" customHeight="1" x14ac:dyDescent="0.2">
      <c r="A16" s="2" t="s">
        <v>22</v>
      </c>
      <c r="B16" s="19">
        <f t="shared" ref="B16:I16" si="15">B36+B37+B38</f>
        <v>-27</v>
      </c>
      <c r="C16" s="19">
        <f t="shared" si="15"/>
        <v>-21</v>
      </c>
      <c r="D16" s="19">
        <f t="shared" si="15"/>
        <v>3</v>
      </c>
      <c r="E16" s="19">
        <f t="shared" si="15"/>
        <v>-11</v>
      </c>
      <c r="F16" s="19">
        <f t="shared" si="15"/>
        <v>2</v>
      </c>
      <c r="G16" s="19">
        <f t="shared" si="15"/>
        <v>1</v>
      </c>
      <c r="H16" s="19">
        <f t="shared" si="15"/>
        <v>13</v>
      </c>
      <c r="I16" s="19">
        <f t="shared" si="15"/>
        <v>2</v>
      </c>
      <c r="J16" s="30">
        <f t="shared" si="3"/>
        <v>-24.624756871811812</v>
      </c>
      <c r="K16" s="30">
        <v>4.4772285221476018</v>
      </c>
      <c r="L16" s="30">
        <v>29.101985393959414</v>
      </c>
      <c r="M16" s="19">
        <f t="shared" ref="M16:U16" si="16">M36+M37+M38</f>
        <v>-16</v>
      </c>
      <c r="N16" s="19">
        <f t="shared" si="16"/>
        <v>18</v>
      </c>
      <c r="O16" s="19">
        <f t="shared" si="16"/>
        <v>2</v>
      </c>
      <c r="P16" s="19">
        <f t="shared" si="16"/>
        <v>6</v>
      </c>
      <c r="Q16" s="19">
        <f t="shared" si="16"/>
        <v>12</v>
      </c>
      <c r="R16" s="19">
        <f t="shared" si="16"/>
        <v>34</v>
      </c>
      <c r="S16" s="19">
        <f t="shared" si="16"/>
        <v>-2</v>
      </c>
      <c r="T16" s="19">
        <f t="shared" si="16"/>
        <v>19</v>
      </c>
      <c r="U16" s="19">
        <f t="shared" si="16"/>
        <v>15</v>
      </c>
      <c r="V16" s="30">
        <v>-35.817828177180793</v>
      </c>
    </row>
    <row r="17" spans="1:22" ht="15" customHeight="1" x14ac:dyDescent="0.2">
      <c r="A17" s="6" t="s">
        <v>21</v>
      </c>
      <c r="B17" s="18">
        <f t="shared" ref="B17:I17" si="17">B12+B13+B20</f>
        <v>-243</v>
      </c>
      <c r="C17" s="18">
        <f t="shared" si="17"/>
        <v>-112</v>
      </c>
      <c r="D17" s="18">
        <f t="shared" si="17"/>
        <v>121</v>
      </c>
      <c r="E17" s="18">
        <f t="shared" si="17"/>
        <v>-55</v>
      </c>
      <c r="F17" s="18">
        <f t="shared" si="17"/>
        <v>52</v>
      </c>
      <c r="G17" s="18">
        <f t="shared" si="17"/>
        <v>-6</v>
      </c>
      <c r="H17" s="18">
        <f t="shared" si="17"/>
        <v>107</v>
      </c>
      <c r="I17" s="18">
        <f t="shared" si="17"/>
        <v>-31</v>
      </c>
      <c r="J17" s="25">
        <f t="shared" si="3"/>
        <v>-5.5894060624369679</v>
      </c>
      <c r="K17" s="25">
        <v>5.284529368122227</v>
      </c>
      <c r="L17" s="25">
        <v>10.873935430559195</v>
      </c>
      <c r="M17" s="18">
        <f t="shared" ref="M17:U17" si="18">M12+M13+M20</f>
        <v>-188</v>
      </c>
      <c r="N17" s="18">
        <f t="shared" si="18"/>
        <v>601</v>
      </c>
      <c r="O17" s="18">
        <f t="shared" si="18"/>
        <v>127</v>
      </c>
      <c r="P17" s="18">
        <f t="shared" si="18"/>
        <v>378</v>
      </c>
      <c r="Q17" s="18">
        <f t="shared" si="18"/>
        <v>223</v>
      </c>
      <c r="R17" s="18">
        <f t="shared" si="18"/>
        <v>789</v>
      </c>
      <c r="S17" s="18">
        <f t="shared" si="18"/>
        <v>31</v>
      </c>
      <c r="T17" s="18">
        <f t="shared" si="18"/>
        <v>565</v>
      </c>
      <c r="U17" s="18">
        <f t="shared" si="18"/>
        <v>224</v>
      </c>
      <c r="V17" s="25">
        <v>-19.105606177057275</v>
      </c>
    </row>
    <row r="18" spans="1:22" ht="15" customHeight="1" x14ac:dyDescent="0.2">
      <c r="A18" s="4" t="s">
        <v>20</v>
      </c>
      <c r="B18" s="20">
        <f t="shared" ref="B18:I18" si="19">B14+B22</f>
        <v>-147</v>
      </c>
      <c r="C18" s="20">
        <f t="shared" si="19"/>
        <v>-89</v>
      </c>
      <c r="D18" s="20">
        <f t="shared" si="19"/>
        <v>13</v>
      </c>
      <c r="E18" s="20">
        <f t="shared" si="19"/>
        <v>-40</v>
      </c>
      <c r="F18" s="20">
        <f t="shared" si="19"/>
        <v>26</v>
      </c>
      <c r="G18" s="20">
        <f t="shared" si="19"/>
        <v>1</v>
      </c>
      <c r="H18" s="20">
        <f t="shared" si="19"/>
        <v>66</v>
      </c>
      <c r="I18" s="20">
        <f t="shared" si="19"/>
        <v>7</v>
      </c>
      <c r="J18" s="26">
        <f t="shared" si="3"/>
        <v>-8.9887143743910052</v>
      </c>
      <c r="K18" s="26">
        <v>5.8426643433541541</v>
      </c>
      <c r="L18" s="26">
        <v>14.831378717745158</v>
      </c>
      <c r="M18" s="20">
        <f t="shared" ref="M18:U18" si="20">M14+M22</f>
        <v>-107</v>
      </c>
      <c r="N18" s="20">
        <f t="shared" si="20"/>
        <v>243</v>
      </c>
      <c r="O18" s="20">
        <f t="shared" si="20"/>
        <v>32</v>
      </c>
      <c r="P18" s="20">
        <f t="shared" si="20"/>
        <v>117</v>
      </c>
      <c r="Q18" s="20">
        <f t="shared" si="20"/>
        <v>126</v>
      </c>
      <c r="R18" s="20">
        <f t="shared" si="20"/>
        <v>350</v>
      </c>
      <c r="S18" s="20">
        <f t="shared" si="20"/>
        <v>13</v>
      </c>
      <c r="T18" s="20">
        <f t="shared" si="20"/>
        <v>204</v>
      </c>
      <c r="U18" s="20">
        <f t="shared" si="20"/>
        <v>146</v>
      </c>
      <c r="V18" s="26">
        <v>-24.044810951495954</v>
      </c>
    </row>
    <row r="19" spans="1:22" ht="15" customHeight="1" x14ac:dyDescent="0.2">
      <c r="A19" s="2" t="s">
        <v>19</v>
      </c>
      <c r="B19" s="19">
        <f t="shared" ref="B19:I19" si="21">B15+B16+B21+B23</f>
        <v>-424</v>
      </c>
      <c r="C19" s="19">
        <f t="shared" si="21"/>
        <v>-380</v>
      </c>
      <c r="D19" s="19">
        <f t="shared" si="21"/>
        <v>56</v>
      </c>
      <c r="E19" s="19">
        <f t="shared" si="21"/>
        <v>-101</v>
      </c>
      <c r="F19" s="19">
        <f t="shared" si="21"/>
        <v>67</v>
      </c>
      <c r="G19" s="19">
        <f t="shared" si="21"/>
        <v>9</v>
      </c>
      <c r="H19" s="19">
        <f t="shared" si="21"/>
        <v>168</v>
      </c>
      <c r="I19" s="19">
        <f t="shared" si="21"/>
        <v>35</v>
      </c>
      <c r="J19" s="30">
        <f t="shared" si="3"/>
        <v>-9.8733315082030693</v>
      </c>
      <c r="K19" s="30">
        <v>6.5496357529663927</v>
      </c>
      <c r="L19" s="30">
        <v>16.422967261169461</v>
      </c>
      <c r="M19" s="19">
        <f t="shared" ref="M19:U19" si="22">M15+M16+M21+M23</f>
        <v>-323</v>
      </c>
      <c r="N19" s="19">
        <f t="shared" si="22"/>
        <v>721</v>
      </c>
      <c r="O19" s="19">
        <f t="shared" si="22"/>
        <v>102</v>
      </c>
      <c r="P19" s="19">
        <f t="shared" si="22"/>
        <v>445</v>
      </c>
      <c r="Q19" s="19">
        <f t="shared" si="22"/>
        <v>276</v>
      </c>
      <c r="R19" s="19">
        <f t="shared" si="22"/>
        <v>1044</v>
      </c>
      <c r="S19" s="19">
        <f t="shared" si="22"/>
        <v>20</v>
      </c>
      <c r="T19" s="19">
        <f t="shared" si="22"/>
        <v>789</v>
      </c>
      <c r="U19" s="19">
        <f t="shared" si="22"/>
        <v>255</v>
      </c>
      <c r="V19" s="30">
        <v>-31.575109674748447</v>
      </c>
    </row>
    <row r="20" spans="1:22" ht="15" customHeight="1" x14ac:dyDescent="0.2">
      <c r="A20" s="5" t="s">
        <v>18</v>
      </c>
      <c r="B20" s="18">
        <f>E20+M20</f>
        <v>-190</v>
      </c>
      <c r="C20" s="18">
        <v>-84</v>
      </c>
      <c r="D20" s="18">
        <f>G20-I20+O20-S20</f>
        <v>79</v>
      </c>
      <c r="E20" s="18">
        <f>F20-H20</f>
        <v>-41</v>
      </c>
      <c r="F20" s="18">
        <v>46</v>
      </c>
      <c r="G20" s="18">
        <v>-5</v>
      </c>
      <c r="H20" s="18">
        <v>87</v>
      </c>
      <c r="I20" s="18">
        <v>-24</v>
      </c>
      <c r="J20" s="25">
        <f t="shared" si="3"/>
        <v>-4.9807537646910838</v>
      </c>
      <c r="K20" s="25">
        <v>5.5881627603851172</v>
      </c>
      <c r="L20" s="25">
        <v>10.568916525076201</v>
      </c>
      <c r="M20" s="18">
        <f>N20-R20</f>
        <v>-149</v>
      </c>
      <c r="N20" s="18">
        <f>SUM(P20:Q20)</f>
        <v>505</v>
      </c>
      <c r="O20" s="22">
        <v>100</v>
      </c>
      <c r="P20" s="22">
        <v>332</v>
      </c>
      <c r="Q20" s="22">
        <v>173</v>
      </c>
      <c r="R20" s="22">
        <f>SUM(T20:U20)</f>
        <v>654</v>
      </c>
      <c r="S20" s="22">
        <v>40</v>
      </c>
      <c r="T20" s="22">
        <v>502</v>
      </c>
      <c r="U20" s="22">
        <v>152</v>
      </c>
      <c r="V20" s="29">
        <v>-18.100788071682231</v>
      </c>
    </row>
    <row r="21" spans="1:22" ht="15" customHeight="1" x14ac:dyDescent="0.2">
      <c r="A21" s="3" t="s">
        <v>17</v>
      </c>
      <c r="B21" s="20">
        <f t="shared" ref="B21:B38" si="23">E21+M21</f>
        <v>-252</v>
      </c>
      <c r="C21" s="20">
        <v>-254</v>
      </c>
      <c r="D21" s="20">
        <f t="shared" ref="D21:D38" si="24">G21-I21+O21-S21</f>
        <v>54</v>
      </c>
      <c r="E21" s="20">
        <f t="shared" ref="E21:E38" si="25">F21-H21</f>
        <v>-42</v>
      </c>
      <c r="F21" s="20">
        <v>48</v>
      </c>
      <c r="G21" s="20">
        <v>11</v>
      </c>
      <c r="H21" s="20">
        <v>90</v>
      </c>
      <c r="I21" s="20">
        <v>21</v>
      </c>
      <c r="J21" s="26">
        <f t="shared" si="3"/>
        <v>-6.4018870824061782</v>
      </c>
      <c r="K21" s="26">
        <v>7.3164423798927771</v>
      </c>
      <c r="L21" s="26">
        <v>13.718329462298955</v>
      </c>
      <c r="M21" s="20">
        <f t="shared" ref="M21:M38" si="26">N21-R21</f>
        <v>-210</v>
      </c>
      <c r="N21" s="20">
        <f>SUM(P21:Q21)</f>
        <v>507</v>
      </c>
      <c r="O21" s="20">
        <v>117</v>
      </c>
      <c r="P21" s="20">
        <v>319</v>
      </c>
      <c r="Q21" s="20">
        <v>188</v>
      </c>
      <c r="R21" s="20">
        <f t="shared" ref="R21:R38" si="27">SUM(T21:U21)</f>
        <v>717</v>
      </c>
      <c r="S21" s="20">
        <v>53</v>
      </c>
      <c r="T21" s="20">
        <v>571</v>
      </c>
      <c r="U21" s="20">
        <v>146</v>
      </c>
      <c r="V21" s="26">
        <v>-32.009435412030911</v>
      </c>
    </row>
    <row r="22" spans="1:22" ht="15" customHeight="1" x14ac:dyDescent="0.2">
      <c r="A22" s="3" t="s">
        <v>16</v>
      </c>
      <c r="B22" s="20">
        <f t="shared" si="23"/>
        <v>-80</v>
      </c>
      <c r="C22" s="20">
        <v>-66</v>
      </c>
      <c r="D22" s="20">
        <f t="shared" si="24"/>
        <v>-5</v>
      </c>
      <c r="E22" s="20">
        <f t="shared" si="25"/>
        <v>-23</v>
      </c>
      <c r="F22" s="20">
        <v>15</v>
      </c>
      <c r="G22" s="20">
        <v>1</v>
      </c>
      <c r="H22" s="20">
        <v>38</v>
      </c>
      <c r="I22" s="20">
        <v>8</v>
      </c>
      <c r="J22" s="26">
        <f t="shared" si="3"/>
        <v>-10.982301508403065</v>
      </c>
      <c r="K22" s="26">
        <v>7.1623705489585205</v>
      </c>
      <c r="L22" s="26">
        <v>18.144672057361586</v>
      </c>
      <c r="M22" s="20">
        <f t="shared" si="26"/>
        <v>-57</v>
      </c>
      <c r="N22" s="20">
        <f t="shared" ref="N22:N38" si="28">SUM(P22:Q22)</f>
        <v>116</v>
      </c>
      <c r="O22" s="20">
        <v>6</v>
      </c>
      <c r="P22" s="20">
        <v>49</v>
      </c>
      <c r="Q22" s="20">
        <v>67</v>
      </c>
      <c r="R22" s="20">
        <f t="shared" si="27"/>
        <v>173</v>
      </c>
      <c r="S22" s="20">
        <v>4</v>
      </c>
      <c r="T22" s="20">
        <v>99</v>
      </c>
      <c r="U22" s="20">
        <v>74</v>
      </c>
      <c r="V22" s="26">
        <v>-27.217008086042391</v>
      </c>
    </row>
    <row r="23" spans="1:22" ht="15" customHeight="1" x14ac:dyDescent="0.2">
      <c r="A23" s="1" t="s">
        <v>15</v>
      </c>
      <c r="B23" s="19">
        <f t="shared" si="23"/>
        <v>-76</v>
      </c>
      <c r="C23" s="19">
        <v>-62</v>
      </c>
      <c r="D23" s="19">
        <f t="shared" si="24"/>
        <v>33</v>
      </c>
      <c r="E23" s="19">
        <f t="shared" si="25"/>
        <v>-11</v>
      </c>
      <c r="F23" s="19">
        <v>10</v>
      </c>
      <c r="G23" s="19">
        <v>-4</v>
      </c>
      <c r="H23" s="19">
        <v>21</v>
      </c>
      <c r="I23" s="19">
        <v>-1</v>
      </c>
      <c r="J23" s="30">
        <f t="shared" si="3"/>
        <v>-7.6340799283996859</v>
      </c>
      <c r="K23" s="30">
        <v>6.9400726621815334</v>
      </c>
      <c r="L23" s="30">
        <v>14.574152590581219</v>
      </c>
      <c r="M23" s="19">
        <f t="shared" si="26"/>
        <v>-65</v>
      </c>
      <c r="N23" s="19">
        <f t="shared" si="28"/>
        <v>115</v>
      </c>
      <c r="O23" s="19">
        <v>18</v>
      </c>
      <c r="P23" s="19">
        <v>89</v>
      </c>
      <c r="Q23" s="19">
        <v>26</v>
      </c>
      <c r="R23" s="19">
        <f t="shared" si="27"/>
        <v>180</v>
      </c>
      <c r="S23" s="24">
        <v>-18</v>
      </c>
      <c r="T23" s="24">
        <v>141</v>
      </c>
      <c r="U23" s="24">
        <v>39</v>
      </c>
      <c r="V23" s="31">
        <v>-45.110472304179964</v>
      </c>
    </row>
    <row r="24" spans="1:22" ht="15" customHeight="1" x14ac:dyDescent="0.2">
      <c r="A24" s="7" t="s">
        <v>14</v>
      </c>
      <c r="B24" s="17">
        <f t="shared" si="23"/>
        <v>0</v>
      </c>
      <c r="C24" s="17">
        <v>7</v>
      </c>
      <c r="D24" s="17">
        <f t="shared" si="24"/>
        <v>26</v>
      </c>
      <c r="E24" s="18">
        <f t="shared" si="25"/>
        <v>-6</v>
      </c>
      <c r="F24" s="17">
        <v>1</v>
      </c>
      <c r="G24" s="17">
        <v>0</v>
      </c>
      <c r="H24" s="17">
        <v>7</v>
      </c>
      <c r="I24" s="23">
        <v>-3</v>
      </c>
      <c r="J24" s="38">
        <f t="shared" si="3"/>
        <v>-12.502419639502179</v>
      </c>
      <c r="K24" s="38">
        <v>2.0837366065836971</v>
      </c>
      <c r="L24" s="38">
        <v>14.586156246085876</v>
      </c>
      <c r="M24" s="18">
        <f t="shared" si="26"/>
        <v>6</v>
      </c>
      <c r="N24" s="17">
        <f t="shared" si="28"/>
        <v>35</v>
      </c>
      <c r="O24" s="17">
        <v>19</v>
      </c>
      <c r="P24" s="17">
        <v>21</v>
      </c>
      <c r="Q24" s="17">
        <v>14</v>
      </c>
      <c r="R24" s="17">
        <f t="shared" si="27"/>
        <v>29</v>
      </c>
      <c r="S24" s="17">
        <v>-4</v>
      </c>
      <c r="T24" s="17">
        <v>13</v>
      </c>
      <c r="U24" s="17">
        <v>16</v>
      </c>
      <c r="V24" s="28">
        <v>12.502419639502186</v>
      </c>
    </row>
    <row r="25" spans="1:22" ht="15" customHeight="1" x14ac:dyDescent="0.2">
      <c r="A25" s="5" t="s">
        <v>13</v>
      </c>
      <c r="B25" s="18">
        <f t="shared" si="23"/>
        <v>-2</v>
      </c>
      <c r="C25" s="18">
        <v>7</v>
      </c>
      <c r="D25" s="18">
        <f t="shared" si="24"/>
        <v>10</v>
      </c>
      <c r="E25" s="18">
        <f t="shared" si="25"/>
        <v>-1</v>
      </c>
      <c r="F25" s="18">
        <v>0</v>
      </c>
      <c r="G25" s="18">
        <v>-2</v>
      </c>
      <c r="H25" s="18">
        <v>1</v>
      </c>
      <c r="I25" s="18">
        <v>-1</v>
      </c>
      <c r="J25" s="25">
        <f t="shared" si="3"/>
        <v>-7.6665270213657317</v>
      </c>
      <c r="K25" s="25">
        <v>0</v>
      </c>
      <c r="L25" s="25">
        <v>7.6665270213657317</v>
      </c>
      <c r="M25" s="18">
        <f t="shared" si="26"/>
        <v>-1</v>
      </c>
      <c r="N25" s="18">
        <f t="shared" si="28"/>
        <v>7</v>
      </c>
      <c r="O25" s="18">
        <v>3</v>
      </c>
      <c r="P25" s="18">
        <v>5</v>
      </c>
      <c r="Q25" s="18">
        <v>2</v>
      </c>
      <c r="R25" s="18">
        <f t="shared" si="27"/>
        <v>8</v>
      </c>
      <c r="S25" s="22">
        <v>-8</v>
      </c>
      <c r="T25" s="22">
        <v>5</v>
      </c>
      <c r="U25" s="22">
        <v>3</v>
      </c>
      <c r="V25" s="29">
        <v>-7.6665270213657379</v>
      </c>
    </row>
    <row r="26" spans="1:22" ht="15" customHeight="1" x14ac:dyDescent="0.2">
      <c r="A26" s="3" t="s">
        <v>12</v>
      </c>
      <c r="B26" s="20">
        <f t="shared" si="23"/>
        <v>-16</v>
      </c>
      <c r="C26" s="20">
        <v>-12</v>
      </c>
      <c r="D26" s="20">
        <f t="shared" si="24"/>
        <v>-1</v>
      </c>
      <c r="E26" s="20">
        <f t="shared" si="25"/>
        <v>-3</v>
      </c>
      <c r="F26" s="20">
        <v>1</v>
      </c>
      <c r="G26" s="20">
        <v>1</v>
      </c>
      <c r="H26" s="20">
        <v>4</v>
      </c>
      <c r="I26" s="20">
        <v>-1</v>
      </c>
      <c r="J26" s="26">
        <f t="shared" si="3"/>
        <v>-10.222036028487642</v>
      </c>
      <c r="K26" s="26">
        <v>3.4073453428292138</v>
      </c>
      <c r="L26" s="26">
        <v>13.629381371316855</v>
      </c>
      <c r="M26" s="20">
        <f t="shared" si="26"/>
        <v>-13</v>
      </c>
      <c r="N26" s="20">
        <f t="shared" si="28"/>
        <v>19</v>
      </c>
      <c r="O26" s="20">
        <v>-5</v>
      </c>
      <c r="P26" s="20">
        <v>11</v>
      </c>
      <c r="Q26" s="20">
        <v>8</v>
      </c>
      <c r="R26" s="20">
        <f t="shared" si="27"/>
        <v>32</v>
      </c>
      <c r="S26" s="20">
        <v>-2</v>
      </c>
      <c r="T26" s="20">
        <v>15</v>
      </c>
      <c r="U26" s="20">
        <v>17</v>
      </c>
      <c r="V26" s="26">
        <v>-44.295489456779791</v>
      </c>
    </row>
    <row r="27" spans="1:22" ht="15" customHeight="1" x14ac:dyDescent="0.2">
      <c r="A27" s="1" t="s">
        <v>11</v>
      </c>
      <c r="B27" s="19">
        <f t="shared" si="23"/>
        <v>-35</v>
      </c>
      <c r="C27" s="19">
        <v>-30</v>
      </c>
      <c r="D27" s="19">
        <f t="shared" si="24"/>
        <v>7</v>
      </c>
      <c r="E27" s="19">
        <f t="shared" si="25"/>
        <v>-4</v>
      </c>
      <c r="F27" s="19">
        <v>4</v>
      </c>
      <c r="G27" s="19">
        <v>0</v>
      </c>
      <c r="H27" s="19">
        <v>8</v>
      </c>
      <c r="I27" s="19">
        <v>-2</v>
      </c>
      <c r="J27" s="30">
        <f t="shared" si="3"/>
        <v>-5.6775434541491832</v>
      </c>
      <c r="K27" s="30">
        <v>5.6775434541491832</v>
      </c>
      <c r="L27" s="30">
        <v>11.355086908298366</v>
      </c>
      <c r="M27" s="19">
        <f t="shared" si="26"/>
        <v>-31</v>
      </c>
      <c r="N27" s="19">
        <f t="shared" si="28"/>
        <v>35</v>
      </c>
      <c r="O27" s="24">
        <v>10</v>
      </c>
      <c r="P27" s="24">
        <v>9</v>
      </c>
      <c r="Q27" s="24">
        <v>26</v>
      </c>
      <c r="R27" s="24">
        <f t="shared" si="27"/>
        <v>66</v>
      </c>
      <c r="S27" s="24">
        <v>5</v>
      </c>
      <c r="T27" s="24">
        <v>30</v>
      </c>
      <c r="U27" s="24">
        <v>36</v>
      </c>
      <c r="V27" s="31">
        <v>-44.000961769656165</v>
      </c>
    </row>
    <row r="28" spans="1:22" ht="15" customHeight="1" x14ac:dyDescent="0.2">
      <c r="A28" s="5" t="s">
        <v>10</v>
      </c>
      <c r="B28" s="18">
        <f t="shared" si="23"/>
        <v>-10</v>
      </c>
      <c r="C28" s="18">
        <v>-6</v>
      </c>
      <c r="D28" s="18">
        <f t="shared" si="24"/>
        <v>1</v>
      </c>
      <c r="E28" s="18">
        <f t="shared" si="25"/>
        <v>0</v>
      </c>
      <c r="F28" s="18">
        <v>1</v>
      </c>
      <c r="G28" s="18">
        <v>0</v>
      </c>
      <c r="H28" s="18">
        <v>1</v>
      </c>
      <c r="I28" s="18">
        <v>-1</v>
      </c>
      <c r="J28" s="25">
        <f t="shared" si="3"/>
        <v>0</v>
      </c>
      <c r="K28" s="25">
        <v>3.6929782961849318</v>
      </c>
      <c r="L28" s="25">
        <v>3.6929782961849318</v>
      </c>
      <c r="M28" s="18">
        <f t="shared" si="26"/>
        <v>-10</v>
      </c>
      <c r="N28" s="18">
        <f t="shared" si="28"/>
        <v>9</v>
      </c>
      <c r="O28" s="18">
        <v>-2</v>
      </c>
      <c r="P28" s="18">
        <v>7</v>
      </c>
      <c r="Q28" s="18">
        <v>2</v>
      </c>
      <c r="R28" s="18">
        <f t="shared" si="27"/>
        <v>19</v>
      </c>
      <c r="S28" s="18">
        <v>-2</v>
      </c>
      <c r="T28" s="18">
        <v>12</v>
      </c>
      <c r="U28" s="18">
        <v>7</v>
      </c>
      <c r="V28" s="25">
        <v>-36.929782961849305</v>
      </c>
    </row>
    <row r="29" spans="1:22" ht="15" customHeight="1" x14ac:dyDescent="0.2">
      <c r="A29" s="3" t="s">
        <v>9</v>
      </c>
      <c r="B29" s="20">
        <f t="shared" si="23"/>
        <v>-5</v>
      </c>
      <c r="C29" s="20">
        <v>0</v>
      </c>
      <c r="D29" s="20">
        <f t="shared" si="24"/>
        <v>35</v>
      </c>
      <c r="E29" s="20">
        <f t="shared" si="25"/>
        <v>-3</v>
      </c>
      <c r="F29" s="20">
        <v>6</v>
      </c>
      <c r="G29" s="20">
        <v>3</v>
      </c>
      <c r="H29" s="20">
        <v>9</v>
      </c>
      <c r="I29" s="20">
        <v>-3</v>
      </c>
      <c r="J29" s="26">
        <f t="shared" si="3"/>
        <v>-4.1956118027374654</v>
      </c>
      <c r="K29" s="26">
        <v>8.3912236054749307</v>
      </c>
      <c r="L29" s="26">
        <v>12.586835408212396</v>
      </c>
      <c r="M29" s="20">
        <f t="shared" si="26"/>
        <v>-2</v>
      </c>
      <c r="N29" s="20">
        <f t="shared" si="28"/>
        <v>41</v>
      </c>
      <c r="O29" s="20">
        <v>9</v>
      </c>
      <c r="P29" s="20">
        <v>18</v>
      </c>
      <c r="Q29" s="20">
        <v>23</v>
      </c>
      <c r="R29" s="20">
        <f t="shared" si="27"/>
        <v>43</v>
      </c>
      <c r="S29" s="20">
        <v>-20</v>
      </c>
      <c r="T29" s="20">
        <v>29</v>
      </c>
      <c r="U29" s="20">
        <v>14</v>
      </c>
      <c r="V29" s="26">
        <v>-2.7970745351583091</v>
      </c>
    </row>
    <row r="30" spans="1:22" ht="15" customHeight="1" x14ac:dyDescent="0.2">
      <c r="A30" s="3" t="s">
        <v>8</v>
      </c>
      <c r="B30" s="20">
        <f t="shared" si="23"/>
        <v>-30</v>
      </c>
      <c r="C30" s="20">
        <v>-20</v>
      </c>
      <c r="D30" s="20">
        <f t="shared" si="24"/>
        <v>-20</v>
      </c>
      <c r="E30" s="20">
        <f t="shared" si="25"/>
        <v>-6</v>
      </c>
      <c r="F30" s="20">
        <v>4</v>
      </c>
      <c r="G30" s="20">
        <v>-1</v>
      </c>
      <c r="H30" s="20">
        <v>10</v>
      </c>
      <c r="I30" s="20">
        <v>4</v>
      </c>
      <c r="J30" s="26">
        <f t="shared" si="3"/>
        <v>-8.1237052382361643</v>
      </c>
      <c r="K30" s="26">
        <v>5.4158034921574423</v>
      </c>
      <c r="L30" s="26">
        <v>13.539508730393607</v>
      </c>
      <c r="M30" s="20">
        <f t="shared" si="26"/>
        <v>-24</v>
      </c>
      <c r="N30" s="20">
        <f t="shared" si="28"/>
        <v>50</v>
      </c>
      <c r="O30" s="20">
        <v>9</v>
      </c>
      <c r="P30" s="20">
        <v>32</v>
      </c>
      <c r="Q30" s="20">
        <v>18</v>
      </c>
      <c r="R30" s="20">
        <f t="shared" si="27"/>
        <v>74</v>
      </c>
      <c r="S30" s="20">
        <v>24</v>
      </c>
      <c r="T30" s="20">
        <v>40</v>
      </c>
      <c r="U30" s="20">
        <v>34</v>
      </c>
      <c r="V30" s="26">
        <v>-32.494820952944679</v>
      </c>
    </row>
    <row r="31" spans="1:22" ht="15" customHeight="1" x14ac:dyDescent="0.2">
      <c r="A31" s="1" t="s">
        <v>7</v>
      </c>
      <c r="B31" s="19">
        <f t="shared" si="23"/>
        <v>-22</v>
      </c>
      <c r="C31" s="19">
        <v>3</v>
      </c>
      <c r="D31" s="19">
        <f t="shared" si="24"/>
        <v>2</v>
      </c>
      <c r="E31" s="19">
        <f t="shared" si="25"/>
        <v>-8</v>
      </c>
      <c r="F31" s="19">
        <v>0</v>
      </c>
      <c r="G31" s="19">
        <v>-2</v>
      </c>
      <c r="H31" s="19">
        <v>8</v>
      </c>
      <c r="I31" s="19">
        <v>-1</v>
      </c>
      <c r="J31" s="30">
        <f t="shared" si="3"/>
        <v>-12.671265482053368</v>
      </c>
      <c r="K31" s="30">
        <v>0</v>
      </c>
      <c r="L31" s="30">
        <v>12.671265482053368</v>
      </c>
      <c r="M31" s="19">
        <f t="shared" si="26"/>
        <v>-14</v>
      </c>
      <c r="N31" s="19">
        <f t="shared" si="28"/>
        <v>27</v>
      </c>
      <c r="O31" s="19">
        <v>10</v>
      </c>
      <c r="P31" s="19">
        <v>11</v>
      </c>
      <c r="Q31" s="19">
        <v>16</v>
      </c>
      <c r="R31" s="19">
        <f t="shared" si="27"/>
        <v>41</v>
      </c>
      <c r="S31" s="19">
        <v>7</v>
      </c>
      <c r="T31" s="19">
        <v>24</v>
      </c>
      <c r="U31" s="19">
        <v>17</v>
      </c>
      <c r="V31" s="30">
        <v>-22.1747145935934</v>
      </c>
    </row>
    <row r="32" spans="1:22" ht="15" customHeight="1" x14ac:dyDescent="0.2">
      <c r="A32" s="5" t="s">
        <v>6</v>
      </c>
      <c r="B32" s="18">
        <f t="shared" si="23"/>
        <v>-11</v>
      </c>
      <c r="C32" s="18">
        <v>3</v>
      </c>
      <c r="D32" s="18">
        <f t="shared" si="24"/>
        <v>-4</v>
      </c>
      <c r="E32" s="18">
        <f t="shared" si="25"/>
        <v>-3</v>
      </c>
      <c r="F32" s="18">
        <v>0</v>
      </c>
      <c r="G32" s="18">
        <v>-1</v>
      </c>
      <c r="H32" s="18">
        <v>3</v>
      </c>
      <c r="I32" s="18">
        <v>3</v>
      </c>
      <c r="J32" s="25">
        <f t="shared" si="3"/>
        <v>-18.860146346490779</v>
      </c>
      <c r="K32" s="25">
        <v>0</v>
      </c>
      <c r="L32" s="25">
        <v>18.860146346490779</v>
      </c>
      <c r="M32" s="18">
        <f t="shared" si="26"/>
        <v>-8</v>
      </c>
      <c r="N32" s="18">
        <f t="shared" si="28"/>
        <v>10</v>
      </c>
      <c r="O32" s="22">
        <v>-8</v>
      </c>
      <c r="P32" s="22">
        <v>7</v>
      </c>
      <c r="Q32" s="22">
        <v>3</v>
      </c>
      <c r="R32" s="22">
        <f t="shared" si="27"/>
        <v>18</v>
      </c>
      <c r="S32" s="22">
        <v>-8</v>
      </c>
      <c r="T32" s="22">
        <v>8</v>
      </c>
      <c r="U32" s="22">
        <v>10</v>
      </c>
      <c r="V32" s="29">
        <v>-50.293723590642074</v>
      </c>
    </row>
    <row r="33" spans="1:22" ht="15" customHeight="1" x14ac:dyDescent="0.2">
      <c r="A33" s="3" t="s">
        <v>5</v>
      </c>
      <c r="B33" s="20">
        <f t="shared" si="23"/>
        <v>-27</v>
      </c>
      <c r="C33" s="20">
        <v>-13</v>
      </c>
      <c r="D33" s="20">
        <f t="shared" si="24"/>
        <v>-20</v>
      </c>
      <c r="E33" s="20">
        <f>F33-H33</f>
        <v>-19</v>
      </c>
      <c r="F33" s="20">
        <v>2</v>
      </c>
      <c r="G33" s="20">
        <v>0</v>
      </c>
      <c r="H33" s="20">
        <v>21</v>
      </c>
      <c r="I33" s="20">
        <v>6</v>
      </c>
      <c r="J33" s="26">
        <f t="shared" si="3"/>
        <v>-27.893879712156338</v>
      </c>
      <c r="K33" s="26">
        <v>2.9361978644375095</v>
      </c>
      <c r="L33" s="26">
        <v>30.830077576593848</v>
      </c>
      <c r="M33" s="20">
        <f>N33-R33</f>
        <v>-8</v>
      </c>
      <c r="N33" s="20">
        <f t="shared" si="28"/>
        <v>27</v>
      </c>
      <c r="O33" s="20">
        <v>-20</v>
      </c>
      <c r="P33" s="20">
        <v>13</v>
      </c>
      <c r="Q33" s="20">
        <v>14</v>
      </c>
      <c r="R33" s="20">
        <f t="shared" si="27"/>
        <v>35</v>
      </c>
      <c r="S33" s="20">
        <v>-6</v>
      </c>
      <c r="T33" s="20">
        <v>17</v>
      </c>
      <c r="U33" s="20">
        <v>18</v>
      </c>
      <c r="V33" s="26">
        <v>-11.744791457750047</v>
      </c>
    </row>
    <row r="34" spans="1:22" ht="15" customHeight="1" x14ac:dyDescent="0.2">
      <c r="A34" s="3" t="s">
        <v>4</v>
      </c>
      <c r="B34" s="20">
        <f t="shared" si="23"/>
        <v>-30</v>
      </c>
      <c r="C34" s="20">
        <v>-33</v>
      </c>
      <c r="D34" s="20">
        <f t="shared" si="24"/>
        <v>-17</v>
      </c>
      <c r="E34" s="20">
        <f t="shared" si="25"/>
        <v>-11</v>
      </c>
      <c r="F34" s="20">
        <v>2</v>
      </c>
      <c r="G34" s="20">
        <v>2</v>
      </c>
      <c r="H34" s="20">
        <v>13</v>
      </c>
      <c r="I34" s="20">
        <v>6</v>
      </c>
      <c r="J34" s="26">
        <f t="shared" si="3"/>
        <v>-23.842659765363596</v>
      </c>
      <c r="K34" s="26">
        <v>4.3350290482479252</v>
      </c>
      <c r="L34" s="26">
        <v>28.177688813611521</v>
      </c>
      <c r="M34" s="20">
        <f t="shared" si="26"/>
        <v>-19</v>
      </c>
      <c r="N34" s="20">
        <f t="shared" si="28"/>
        <v>11</v>
      </c>
      <c r="O34" s="20">
        <v>-10</v>
      </c>
      <c r="P34" s="20">
        <v>4</v>
      </c>
      <c r="Q34" s="20">
        <v>7</v>
      </c>
      <c r="R34" s="20">
        <f t="shared" si="27"/>
        <v>30</v>
      </c>
      <c r="S34" s="20">
        <v>3</v>
      </c>
      <c r="T34" s="20">
        <v>18</v>
      </c>
      <c r="U34" s="20">
        <v>12</v>
      </c>
      <c r="V34" s="26">
        <v>-41.182775958355293</v>
      </c>
    </row>
    <row r="35" spans="1:22" ht="15" customHeight="1" x14ac:dyDescent="0.2">
      <c r="A35" s="1" t="s">
        <v>3</v>
      </c>
      <c r="B35" s="19">
        <f t="shared" si="23"/>
        <v>-1</v>
      </c>
      <c r="C35" s="19">
        <v>0</v>
      </c>
      <c r="D35" s="19">
        <f t="shared" si="24"/>
        <v>7</v>
      </c>
      <c r="E35" s="19">
        <f t="shared" si="25"/>
        <v>-4</v>
      </c>
      <c r="F35" s="19">
        <v>3</v>
      </c>
      <c r="G35" s="19">
        <v>0</v>
      </c>
      <c r="H35" s="19">
        <v>7</v>
      </c>
      <c r="I35" s="19">
        <v>-2</v>
      </c>
      <c r="J35" s="30">
        <f t="shared" si="3"/>
        <v>-8.3364177319705011</v>
      </c>
      <c r="K35" s="30">
        <v>6.252313298977878</v>
      </c>
      <c r="L35" s="30">
        <v>14.588731030948379</v>
      </c>
      <c r="M35" s="19">
        <f t="shared" si="26"/>
        <v>3</v>
      </c>
      <c r="N35" s="19">
        <f t="shared" si="28"/>
        <v>33</v>
      </c>
      <c r="O35" s="24">
        <v>3</v>
      </c>
      <c r="P35" s="24">
        <v>7</v>
      </c>
      <c r="Q35" s="24">
        <v>26</v>
      </c>
      <c r="R35" s="24">
        <f t="shared" si="27"/>
        <v>30</v>
      </c>
      <c r="S35" s="24">
        <v>-2</v>
      </c>
      <c r="T35" s="24">
        <v>15</v>
      </c>
      <c r="U35" s="24">
        <v>15</v>
      </c>
      <c r="V35" s="31">
        <v>6.2523132989778745</v>
      </c>
    </row>
    <row r="36" spans="1:22" ht="15" customHeight="1" x14ac:dyDescent="0.2">
      <c r="A36" s="5" t="s">
        <v>2</v>
      </c>
      <c r="B36" s="18">
        <f t="shared" si="23"/>
        <v>-12</v>
      </c>
      <c r="C36" s="18">
        <v>-7</v>
      </c>
      <c r="D36" s="18">
        <f t="shared" si="24"/>
        <v>-2</v>
      </c>
      <c r="E36" s="18">
        <f t="shared" si="25"/>
        <v>-2</v>
      </c>
      <c r="F36" s="18">
        <v>2</v>
      </c>
      <c r="G36" s="18">
        <v>2</v>
      </c>
      <c r="H36" s="18">
        <v>4</v>
      </c>
      <c r="I36" s="18">
        <v>-3</v>
      </c>
      <c r="J36" s="25">
        <f t="shared" si="3"/>
        <v>-10.574520029469975</v>
      </c>
      <c r="K36" s="25">
        <v>10.574520029469975</v>
      </c>
      <c r="L36" s="25">
        <v>21.149040058939949</v>
      </c>
      <c r="M36" s="18">
        <f t="shared" si="26"/>
        <v>-10</v>
      </c>
      <c r="N36" s="18">
        <f t="shared" si="28"/>
        <v>8</v>
      </c>
      <c r="O36" s="18">
        <v>0</v>
      </c>
      <c r="P36" s="18">
        <v>2</v>
      </c>
      <c r="Q36" s="18">
        <v>6</v>
      </c>
      <c r="R36" s="18">
        <f t="shared" si="27"/>
        <v>18</v>
      </c>
      <c r="S36" s="18">
        <v>7</v>
      </c>
      <c r="T36" s="18">
        <v>11</v>
      </c>
      <c r="U36" s="18">
        <v>7</v>
      </c>
      <c r="V36" s="25">
        <v>-52.872600147349878</v>
      </c>
    </row>
    <row r="37" spans="1:22" ht="15" customHeight="1" x14ac:dyDescent="0.2">
      <c r="A37" s="3" t="s">
        <v>1</v>
      </c>
      <c r="B37" s="20">
        <f t="shared" si="23"/>
        <v>-3</v>
      </c>
      <c r="C37" s="20">
        <v>-3</v>
      </c>
      <c r="D37" s="20">
        <f t="shared" si="24"/>
        <v>8</v>
      </c>
      <c r="E37" s="20">
        <f t="shared" si="25"/>
        <v>-5</v>
      </c>
      <c r="F37" s="20">
        <v>0</v>
      </c>
      <c r="G37" s="20">
        <v>0</v>
      </c>
      <c r="H37" s="20">
        <v>5</v>
      </c>
      <c r="I37" s="20">
        <v>2</v>
      </c>
      <c r="J37" s="26">
        <f t="shared" si="3"/>
        <v>-36.552481773694197</v>
      </c>
      <c r="K37" s="26">
        <v>0</v>
      </c>
      <c r="L37" s="26">
        <v>36.552481773694197</v>
      </c>
      <c r="M37" s="20">
        <f t="shared" si="26"/>
        <v>2</v>
      </c>
      <c r="N37" s="20">
        <f t="shared" si="28"/>
        <v>8</v>
      </c>
      <c r="O37" s="20">
        <v>2</v>
      </c>
      <c r="P37" s="20">
        <v>2</v>
      </c>
      <c r="Q37" s="20">
        <v>6</v>
      </c>
      <c r="R37" s="20">
        <f t="shared" si="27"/>
        <v>6</v>
      </c>
      <c r="S37" s="20">
        <v>-8</v>
      </c>
      <c r="T37" s="20">
        <v>5</v>
      </c>
      <c r="U37" s="20">
        <v>1</v>
      </c>
      <c r="V37" s="26">
        <v>14.620992709477676</v>
      </c>
    </row>
    <row r="38" spans="1:22" ht="15" customHeight="1" x14ac:dyDescent="0.2">
      <c r="A38" s="1" t="s">
        <v>0</v>
      </c>
      <c r="B38" s="19">
        <f t="shared" si="23"/>
        <v>-12</v>
      </c>
      <c r="C38" s="19">
        <v>-11</v>
      </c>
      <c r="D38" s="19">
        <f t="shared" si="24"/>
        <v>-3</v>
      </c>
      <c r="E38" s="19">
        <f t="shared" si="25"/>
        <v>-4</v>
      </c>
      <c r="F38" s="19">
        <v>0</v>
      </c>
      <c r="G38" s="19">
        <v>-1</v>
      </c>
      <c r="H38" s="19">
        <v>4</v>
      </c>
      <c r="I38" s="19">
        <v>3</v>
      </c>
      <c r="J38" s="30">
        <f t="shared" si="3"/>
        <v>-33.117676333529381</v>
      </c>
      <c r="K38" s="30">
        <v>0</v>
      </c>
      <c r="L38" s="30">
        <v>33.117676333529381</v>
      </c>
      <c r="M38" s="19">
        <f t="shared" si="26"/>
        <v>-8</v>
      </c>
      <c r="N38" s="19">
        <f t="shared" si="28"/>
        <v>2</v>
      </c>
      <c r="O38" s="19">
        <v>0</v>
      </c>
      <c r="P38" s="19">
        <v>2</v>
      </c>
      <c r="Q38" s="19">
        <v>0</v>
      </c>
      <c r="R38" s="19">
        <f t="shared" si="27"/>
        <v>10</v>
      </c>
      <c r="S38" s="19">
        <v>-1</v>
      </c>
      <c r="T38" s="19">
        <v>3</v>
      </c>
      <c r="U38" s="19">
        <v>7</v>
      </c>
      <c r="V38" s="30">
        <v>-66.235352667058777</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 ref="B6:B8"/>
    <mergeCell ref="E6:E8"/>
    <mergeCell ref="M6:M8"/>
    <mergeCell ref="S7:S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2024-10-28T06:46:54Z</dcterms:modified>
</cp:coreProperties>
</file>