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hakumatsukasa\Documents\推計人口\４月\"/>
    </mc:Choice>
  </mc:AlternateContent>
  <bookViews>
    <workbookView xWindow="600" yWindow="120" windowWidth="19395" windowHeight="7830" activeTab="2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<sst xmlns="http://schemas.openxmlformats.org/spreadsheetml/2006/main" count="194" uniqueCount="63">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</sst>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-1762</v>
      </c>
      <c r="C9" s="34">
        <f>C10+C11</f>
        <v>-1272</v>
      </c>
      <c r="D9" s="64">
        <f>IF(B9-C9=0,"-",(1-(B9/(B9-C9)))*-1)</f>
        <v>2.5959183673469388</v>
      </c>
      <c r="E9" s="34">
        <f>E10+E11</f>
        <v>-4340</v>
      </c>
      <c r="F9" s="64">
        <f>IF(B9-E9=0,"-",(1-(B9/(B9-E9)))*-1)</f>
        <v>-1.6834755624515128</v>
      </c>
      <c r="G9" s="34">
        <f>G10+G11</f>
        <v>-301</v>
      </c>
      <c r="H9" s="34">
        <f>H10+H11</f>
        <v>324</v>
      </c>
      <c r="I9" s="34">
        <f>I10+I11</f>
        <v>4012</v>
      </c>
      <c r="J9" s="34">
        <f>J10+J11</f>
        <v>625</v>
      </c>
      <c r="K9" s="34">
        <f>K10+K11</f>
        <v>7517</v>
      </c>
      <c r="L9" s="51">
        <f t="shared" ref="L9:L19" si="0">M9-N9</f>
        <v>-6.4355016587630232</v>
      </c>
      <c r="M9" s="55">
        <v>6.9272509549475743</v>
      </c>
      <c r="N9" s="55">
        <v>13.362752613710597</v>
      </c>
      <c r="O9" s="34">
        <f t="shared" ref="O9:W9" si="1">O10+O11</f>
        <v>-1461</v>
      </c>
      <c r="P9" s="34">
        <f t="shared" si="1"/>
        <v>3314</v>
      </c>
      <c r="Q9" s="34">
        <f t="shared" si="1"/>
        <v>16695</v>
      </c>
      <c r="R9" s="34">
        <f t="shared" si="1"/>
        <v>2029</v>
      </c>
      <c r="S9" s="34">
        <f t="shared" si="1"/>
        <v>1285</v>
      </c>
      <c r="T9" s="34">
        <f t="shared" si="1"/>
        <v>4775</v>
      </c>
      <c r="U9" s="34">
        <f t="shared" si="1"/>
        <v>17530</v>
      </c>
      <c r="V9" s="34">
        <f t="shared" si="1"/>
        <v>3490</v>
      </c>
      <c r="W9" s="34">
        <f t="shared" si="1"/>
        <v>1285</v>
      </c>
      <c r="X9" s="51">
        <v>-31.236770509809887</v>
      </c>
    </row>
    <row r="10" spans="1:24" ht="18.75" customHeight="1" x14ac:dyDescent="0.15">
      <c r="A10" s="6" t="s">
        <v>28</v>
      </c>
      <c r="B10" s="35">
        <f>B20+B21+B22+B23</f>
        <v>-1317</v>
      </c>
      <c r="C10" s="35">
        <f>C20+C21+C22+C23</f>
        <v>-1018</v>
      </c>
      <c r="D10" s="65">
        <f t="shared" ref="D10:D38" si="2">IF(B10-C10=0,"-",(1-(B10/(B10-C10)))*-1)</f>
        <v>3.4046822742474916</v>
      </c>
      <c r="E10" s="35">
        <f>E20+E21+E22+E23</f>
        <v>-2237</v>
      </c>
      <c r="F10" s="65">
        <f t="shared" ref="F10:F38" si="3">IF(B10-E10=0,"-",(1-(B10/(B10-E10)))*-1)</f>
        <v>-2.4315217391304347</v>
      </c>
      <c r="G10" s="35">
        <f>G20+G21+G22+G23</f>
        <v>-179</v>
      </c>
      <c r="H10" s="35">
        <f>H20+H21+H22+H23</f>
        <v>260</v>
      </c>
      <c r="I10" s="35">
        <f>I20+I21+I22+I23</f>
        <v>3174</v>
      </c>
      <c r="J10" s="35">
        <f>J20+J21+J22+J23</f>
        <v>439</v>
      </c>
      <c r="K10" s="35">
        <f>K20+K21+K22+K23</f>
        <v>5104</v>
      </c>
      <c r="L10" s="48">
        <f t="shared" si="0"/>
        <v>-5.103994451780248</v>
      </c>
      <c r="M10" s="56">
        <v>7.4136232260495207</v>
      </c>
      <c r="N10" s="56">
        <v>12.517617677829769</v>
      </c>
      <c r="O10" s="35">
        <f t="shared" ref="O10:W10" si="4">O20+O21+O22+O23</f>
        <v>-1138</v>
      </c>
      <c r="P10" s="35">
        <f t="shared" si="4"/>
        <v>2669</v>
      </c>
      <c r="Q10" s="35">
        <f t="shared" si="4"/>
        <v>12809</v>
      </c>
      <c r="R10" s="35">
        <f t="shared" si="4"/>
        <v>1737</v>
      </c>
      <c r="S10" s="35">
        <f t="shared" si="4"/>
        <v>932</v>
      </c>
      <c r="T10" s="35">
        <f t="shared" si="4"/>
        <v>3807</v>
      </c>
      <c r="U10" s="35">
        <f t="shared" si="4"/>
        <v>13116</v>
      </c>
      <c r="V10" s="35">
        <f t="shared" si="4"/>
        <v>2947</v>
      </c>
      <c r="W10" s="35">
        <f t="shared" si="4"/>
        <v>860</v>
      </c>
      <c r="X10" s="48">
        <v>-32.448858581709061</v>
      </c>
    </row>
    <row r="11" spans="1:24" ht="18.75" customHeight="1" x14ac:dyDescent="0.15">
      <c r="A11" s="2" t="s">
        <v>27</v>
      </c>
      <c r="B11" s="36">
        <f>B12+B13+B14+B15+B16</f>
        <v>-445</v>
      </c>
      <c r="C11" s="36">
        <f>C12+C13+C14+C15+C16</f>
        <v>-254</v>
      </c>
      <c r="D11" s="66">
        <f t="shared" si="2"/>
        <v>1.329842931937173</v>
      </c>
      <c r="E11" s="36">
        <f>E12+E13+E14+E15+E16</f>
        <v>-2103</v>
      </c>
      <c r="F11" s="66">
        <f t="shared" si="3"/>
        <v>-1.2683956574185766</v>
      </c>
      <c r="G11" s="36">
        <f>G12+G13+G14+G15+G16</f>
        <v>-122</v>
      </c>
      <c r="H11" s="36">
        <f>H12+H13+H14+H15+H16</f>
        <v>64</v>
      </c>
      <c r="I11" s="36">
        <f>I12+I13+I14+I15+I16</f>
        <v>838</v>
      </c>
      <c r="J11" s="36">
        <f>J12+J13+J14+J15+J16</f>
        <v>186</v>
      </c>
      <c r="K11" s="36">
        <f>K12+K13+K14+K15+K16</f>
        <v>2413</v>
      </c>
      <c r="L11" s="50">
        <f t="shared" si="0"/>
        <v>-10.426254772162093</v>
      </c>
      <c r="M11" s="57">
        <v>5.4695107001506083</v>
      </c>
      <c r="N11" s="57">
        <v>15.895765472312702</v>
      </c>
      <c r="O11" s="36">
        <f t="shared" ref="O11:W11" si="5">O12+O13+O14+O15+O16</f>
        <v>-323</v>
      </c>
      <c r="P11" s="36">
        <f t="shared" si="5"/>
        <v>645</v>
      </c>
      <c r="Q11" s="36">
        <f t="shared" si="5"/>
        <v>3886</v>
      </c>
      <c r="R11" s="36">
        <f t="shared" si="5"/>
        <v>292</v>
      </c>
      <c r="S11" s="36">
        <f t="shared" si="5"/>
        <v>353</v>
      </c>
      <c r="T11" s="36">
        <f t="shared" si="5"/>
        <v>968</v>
      </c>
      <c r="U11" s="36">
        <f t="shared" si="5"/>
        <v>4414</v>
      </c>
      <c r="V11" s="36">
        <f t="shared" si="5"/>
        <v>543</v>
      </c>
      <c r="W11" s="36">
        <f t="shared" si="5"/>
        <v>425</v>
      </c>
      <c r="X11" s="53">
        <v>-27.603936814822589</v>
      </c>
    </row>
    <row r="12" spans="1:24" ht="18.75" customHeight="1" x14ac:dyDescent="0.15">
      <c r="A12" s="6" t="s">
        <v>26</v>
      </c>
      <c r="B12" s="35">
        <f>B24</f>
        <v>-13</v>
      </c>
      <c r="C12" s="35">
        <f>C24</f>
        <v>2</v>
      </c>
      <c r="D12" s="65">
        <f t="shared" si="2"/>
        <v>-0.1333333333333333</v>
      </c>
      <c r="E12" s="35">
        <f>E24</f>
        <v>-183</v>
      </c>
      <c r="F12" s="65">
        <f t="shared" si="3"/>
        <v>-1.0764705882352941</v>
      </c>
      <c r="G12" s="35">
        <f>G24</f>
        <v>-10</v>
      </c>
      <c r="H12" s="35">
        <f>H24</f>
        <v>3</v>
      </c>
      <c r="I12" s="35">
        <f>I24</f>
        <v>58</v>
      </c>
      <c r="J12" s="35">
        <f>J24</f>
        <v>13</v>
      </c>
      <c r="K12" s="35">
        <f>K24</f>
        <v>195</v>
      </c>
      <c r="L12" s="48">
        <f t="shared" si="0"/>
        <v>-10.898598368783556</v>
      </c>
      <c r="M12" s="56">
        <v>3.2695795106350669</v>
      </c>
      <c r="N12" s="56">
        <v>14.168177879418623</v>
      </c>
      <c r="O12" s="35">
        <f t="shared" ref="O12:W12" si="6">O24</f>
        <v>-3</v>
      </c>
      <c r="P12" s="35">
        <f t="shared" si="6"/>
        <v>64</v>
      </c>
      <c r="Q12" s="35">
        <f t="shared" si="6"/>
        <v>309</v>
      </c>
      <c r="R12" s="35">
        <f t="shared" si="6"/>
        <v>31</v>
      </c>
      <c r="S12" s="35">
        <f t="shared" si="6"/>
        <v>33</v>
      </c>
      <c r="T12" s="35">
        <f t="shared" si="6"/>
        <v>67</v>
      </c>
      <c r="U12" s="35">
        <f t="shared" si="6"/>
        <v>355</v>
      </c>
      <c r="V12" s="35">
        <f t="shared" si="6"/>
        <v>27</v>
      </c>
      <c r="W12" s="35">
        <f t="shared" si="6"/>
        <v>40</v>
      </c>
      <c r="X12" s="48">
        <v>-3.2695795106350687</v>
      </c>
    </row>
    <row r="13" spans="1:24" ht="18.75" customHeight="1" x14ac:dyDescent="0.15">
      <c r="A13" s="4" t="s">
        <v>25</v>
      </c>
      <c r="B13" s="37">
        <f>B25+B26+B27</f>
        <v>-108</v>
      </c>
      <c r="C13" s="37">
        <f>C25+C26+C27</f>
        <v>-79</v>
      </c>
      <c r="D13" s="67">
        <f t="shared" si="2"/>
        <v>2.7241379310344827</v>
      </c>
      <c r="E13" s="37">
        <f>E25+E26+E27</f>
        <v>-487</v>
      </c>
      <c r="F13" s="67">
        <f t="shared" si="3"/>
        <v>-1.2849604221635884</v>
      </c>
      <c r="G13" s="37">
        <f>G25+G26+G27</f>
        <v>-17</v>
      </c>
      <c r="H13" s="37">
        <f>H25+H26+H27</f>
        <v>12</v>
      </c>
      <c r="I13" s="37">
        <f>I25+I26+I27</f>
        <v>141</v>
      </c>
      <c r="J13" s="37">
        <f>J25+J26+J27</f>
        <v>29</v>
      </c>
      <c r="K13" s="37">
        <f>K25+K26+K27</f>
        <v>460</v>
      </c>
      <c r="L13" s="49">
        <f t="shared" si="0"/>
        <v>-7.9776492475597145</v>
      </c>
      <c r="M13" s="58">
        <v>5.6312818218068568</v>
      </c>
      <c r="N13" s="58">
        <v>13.608931069366571</v>
      </c>
      <c r="O13" s="37">
        <f t="shared" ref="O13:W13" si="7">O25+O26+O27</f>
        <v>-91</v>
      </c>
      <c r="P13" s="37">
        <f t="shared" si="7"/>
        <v>122</v>
      </c>
      <c r="Q13" s="37">
        <f t="shared" si="7"/>
        <v>645</v>
      </c>
      <c r="R13" s="37">
        <f t="shared" si="7"/>
        <v>47</v>
      </c>
      <c r="S13" s="37">
        <f t="shared" si="7"/>
        <v>75</v>
      </c>
      <c r="T13" s="37">
        <f t="shared" si="7"/>
        <v>213</v>
      </c>
      <c r="U13" s="37">
        <f t="shared" si="7"/>
        <v>813</v>
      </c>
      <c r="V13" s="37">
        <f t="shared" si="7"/>
        <v>112</v>
      </c>
      <c r="W13" s="37">
        <f t="shared" si="7"/>
        <v>101</v>
      </c>
      <c r="X13" s="49">
        <v>-42.703887148702002</v>
      </c>
    </row>
    <row r="14" spans="1:24" ht="18.75" customHeight="1" x14ac:dyDescent="0.15">
      <c r="A14" s="4" t="s">
        <v>24</v>
      </c>
      <c r="B14" s="37">
        <f>B28+B29+B30+B31</f>
        <v>-139</v>
      </c>
      <c r="C14" s="37">
        <f>C28+C29+C30+C31</f>
        <v>-66</v>
      </c>
      <c r="D14" s="67">
        <f t="shared" si="2"/>
        <v>0.90410958904109595</v>
      </c>
      <c r="E14" s="37">
        <f>E28+E29+E30+E31</f>
        <v>-636</v>
      </c>
      <c r="F14" s="67">
        <f t="shared" si="3"/>
        <v>-1.2796780684104627</v>
      </c>
      <c r="G14" s="37">
        <f>G28+G29+G30+G31</f>
        <v>-26</v>
      </c>
      <c r="H14" s="37">
        <f>H28+H29+H30+H31</f>
        <v>33</v>
      </c>
      <c r="I14" s="37">
        <f>I28+I29+I30+I31</f>
        <v>363</v>
      </c>
      <c r="J14" s="37">
        <f>J28+J29+J30+J31</f>
        <v>59</v>
      </c>
      <c r="K14" s="37">
        <f>K28+K29+K30+K31</f>
        <v>860</v>
      </c>
      <c r="L14" s="49">
        <f t="shared" si="0"/>
        <v>-5.8421083650937105</v>
      </c>
      <c r="M14" s="58">
        <v>7.4149836941574003</v>
      </c>
      <c r="N14" s="58">
        <v>13.257092059251111</v>
      </c>
      <c r="O14" s="37">
        <f t="shared" ref="O14:W14" si="8">O28+O29+O30+O31</f>
        <v>-113</v>
      </c>
      <c r="P14" s="37">
        <f t="shared" si="8"/>
        <v>249</v>
      </c>
      <c r="Q14" s="37">
        <f t="shared" si="8"/>
        <v>1489</v>
      </c>
      <c r="R14" s="37">
        <f t="shared" si="8"/>
        <v>122</v>
      </c>
      <c r="S14" s="37">
        <f t="shared" si="8"/>
        <v>127</v>
      </c>
      <c r="T14" s="37">
        <f t="shared" si="8"/>
        <v>362</v>
      </c>
      <c r="U14" s="37">
        <f t="shared" si="8"/>
        <v>1628</v>
      </c>
      <c r="V14" s="37">
        <f t="shared" si="8"/>
        <v>226</v>
      </c>
      <c r="W14" s="37">
        <f t="shared" si="8"/>
        <v>136</v>
      </c>
      <c r="X14" s="49">
        <v>-25.390701740599582</v>
      </c>
    </row>
    <row r="15" spans="1:24" ht="18.75" customHeight="1" x14ac:dyDescent="0.15">
      <c r="A15" s="4" t="s">
        <v>23</v>
      </c>
      <c r="B15" s="37">
        <f>B32+B33+B34+B35</f>
        <v>-132</v>
      </c>
      <c r="C15" s="37">
        <f>C32+C33+C34+C35</f>
        <v>-80</v>
      </c>
      <c r="D15" s="67">
        <f t="shared" si="2"/>
        <v>1.5384615384615383</v>
      </c>
      <c r="E15" s="37">
        <f>E32+E33+E34+E35</f>
        <v>-478</v>
      </c>
      <c r="F15" s="67">
        <f t="shared" si="3"/>
        <v>-1.3815028901734103</v>
      </c>
      <c r="G15" s="37">
        <f>G32+G33+G34+G35</f>
        <v>-49</v>
      </c>
      <c r="H15" s="37">
        <f>H32+H33+H34+H35</f>
        <v>13</v>
      </c>
      <c r="I15" s="37">
        <f>I32+I33+I34+I35</f>
        <v>240</v>
      </c>
      <c r="J15" s="37">
        <f>J32+J33+J34+J35</f>
        <v>62</v>
      </c>
      <c r="K15" s="39">
        <f>K32+K33+K34+K35</f>
        <v>651</v>
      </c>
      <c r="L15" s="49">
        <f>M15-N15</f>
        <v>-14.471586177512961</v>
      </c>
      <c r="M15" s="58">
        <v>3.8394004144422142</v>
      </c>
      <c r="N15" s="58">
        <v>18.310986591955174</v>
      </c>
      <c r="O15" s="39">
        <f t="shared" ref="O15:W15" si="9">O32+O33+O34+O35</f>
        <v>-83</v>
      </c>
      <c r="P15" s="37">
        <f t="shared" si="9"/>
        <v>167</v>
      </c>
      <c r="Q15" s="37">
        <f t="shared" si="9"/>
        <v>1202</v>
      </c>
      <c r="R15" s="37">
        <f t="shared" si="9"/>
        <v>75</v>
      </c>
      <c r="S15" s="37">
        <f t="shared" si="9"/>
        <v>92</v>
      </c>
      <c r="T15" s="37">
        <f>T32+T33+T34+T35</f>
        <v>250</v>
      </c>
      <c r="U15" s="37">
        <f t="shared" si="9"/>
        <v>1269</v>
      </c>
      <c r="V15" s="37">
        <f t="shared" si="9"/>
        <v>139</v>
      </c>
      <c r="W15" s="37">
        <f t="shared" si="9"/>
        <v>111</v>
      </c>
      <c r="X15" s="49">
        <v>-24.513094953746453</v>
      </c>
    </row>
    <row r="16" spans="1:24" ht="18.75" customHeight="1" x14ac:dyDescent="0.15">
      <c r="A16" s="2" t="s">
        <v>22</v>
      </c>
      <c r="B16" s="36">
        <f>B36+B37+B38</f>
        <v>-53</v>
      </c>
      <c r="C16" s="36">
        <f>C36+C37+C38</f>
        <v>-31</v>
      </c>
      <c r="D16" s="66">
        <f t="shared" si="2"/>
        <v>1.4090909090909092</v>
      </c>
      <c r="E16" s="36">
        <f>E36+E37+E38</f>
        <v>-319</v>
      </c>
      <c r="F16" s="66">
        <f t="shared" si="3"/>
        <v>-1.1992481203007519</v>
      </c>
      <c r="G16" s="36">
        <f>G36+G37+G38</f>
        <v>-20</v>
      </c>
      <c r="H16" s="36">
        <f>H36+H37+H38</f>
        <v>3</v>
      </c>
      <c r="I16" s="36">
        <f>I36+I37+I38</f>
        <v>36</v>
      </c>
      <c r="J16" s="36">
        <f>J36+J37+J38</f>
        <v>23</v>
      </c>
      <c r="K16" s="36">
        <f>K36+K37+K38</f>
        <v>247</v>
      </c>
      <c r="L16" s="50">
        <f t="shared" si="0"/>
        <v>-24.49979583503471</v>
      </c>
      <c r="M16" s="57">
        <v>3.6749693752552064</v>
      </c>
      <c r="N16" s="57">
        <v>28.174765210289916</v>
      </c>
      <c r="O16" s="36">
        <f t="shared" ref="O16:W16" si="10">O36+O37+O38</f>
        <v>-33</v>
      </c>
      <c r="P16" s="36">
        <f t="shared" si="10"/>
        <v>43</v>
      </c>
      <c r="Q16" s="36">
        <f t="shared" si="10"/>
        <v>241</v>
      </c>
      <c r="R16" s="36">
        <f t="shared" si="10"/>
        <v>17</v>
      </c>
      <c r="S16" s="36">
        <f t="shared" si="10"/>
        <v>26</v>
      </c>
      <c r="T16" s="36">
        <f t="shared" si="10"/>
        <v>76</v>
      </c>
      <c r="U16" s="36">
        <f t="shared" si="10"/>
        <v>349</v>
      </c>
      <c r="V16" s="36">
        <f t="shared" si="10"/>
        <v>39</v>
      </c>
      <c r="W16" s="36">
        <f t="shared" si="10"/>
        <v>37</v>
      </c>
      <c r="X16" s="53">
        <v>-40.424663127807264</v>
      </c>
    </row>
    <row r="17" spans="1:24" ht="18.75" customHeight="1" x14ac:dyDescent="0.15">
      <c r="A17" s="6" t="s">
        <v>21</v>
      </c>
      <c r="B17" s="35">
        <f>B12+B13+B20</f>
        <v>-613</v>
      </c>
      <c r="C17" s="35">
        <f>C12+C13+C20</f>
        <v>-370</v>
      </c>
      <c r="D17" s="65">
        <f t="shared" si="2"/>
        <v>1.522633744855967</v>
      </c>
      <c r="E17" s="35">
        <f>E12+E13+E20</f>
        <v>-1766</v>
      </c>
      <c r="F17" s="65">
        <f t="shared" si="3"/>
        <v>-1.5316565481352993</v>
      </c>
      <c r="G17" s="35">
        <f>G12+G13+G20</f>
        <v>-102</v>
      </c>
      <c r="H17" s="35">
        <f>H12+H13+H20</f>
        <v>117</v>
      </c>
      <c r="I17" s="35">
        <f>I12+I13+I20</f>
        <v>1543</v>
      </c>
      <c r="J17" s="35">
        <f>J12+J13+J20</f>
        <v>219</v>
      </c>
      <c r="K17" s="35">
        <f>K12+K13+K20</f>
        <v>2833</v>
      </c>
      <c r="L17" s="48">
        <f t="shared" si="0"/>
        <v>-5.3804516310628969</v>
      </c>
      <c r="M17" s="56">
        <v>6.171694517983914</v>
      </c>
      <c r="N17" s="56">
        <v>11.552146149046811</v>
      </c>
      <c r="O17" s="35">
        <f t="shared" ref="O17:W17" si="11">O12+O13+O20</f>
        <v>-511</v>
      </c>
      <c r="P17" s="35">
        <f t="shared" si="11"/>
        <v>1278</v>
      </c>
      <c r="Q17" s="35">
        <f t="shared" si="11"/>
        <v>5838</v>
      </c>
      <c r="R17" s="35">
        <f t="shared" si="11"/>
        <v>803</v>
      </c>
      <c r="S17" s="35">
        <f t="shared" si="11"/>
        <v>475</v>
      </c>
      <c r="T17" s="35">
        <f t="shared" si="11"/>
        <v>1789</v>
      </c>
      <c r="U17" s="35">
        <f t="shared" si="11"/>
        <v>6314</v>
      </c>
      <c r="V17" s="35">
        <f t="shared" si="11"/>
        <v>1316</v>
      </c>
      <c r="W17" s="35">
        <f t="shared" si="11"/>
        <v>473</v>
      </c>
      <c r="X17" s="48">
        <v>-26.955007681109223</v>
      </c>
    </row>
    <row r="18" spans="1:24" ht="18.75" customHeight="1" x14ac:dyDescent="0.15">
      <c r="A18" s="4" t="s">
        <v>20</v>
      </c>
      <c r="B18" s="37">
        <f>B14+B22</f>
        <v>-265</v>
      </c>
      <c r="C18" s="37">
        <f>C14+C22</f>
        <v>-148</v>
      </c>
      <c r="D18" s="67">
        <f t="shared" si="2"/>
        <v>1.2649572649572649</v>
      </c>
      <c r="E18" s="37">
        <f>E14+E22</f>
        <v>-1158</v>
      </c>
      <c r="F18" s="67">
        <f t="shared" si="3"/>
        <v>-1.2967525195968646</v>
      </c>
      <c r="G18" s="37">
        <f>G14+G22</f>
        <v>-59</v>
      </c>
      <c r="H18" s="37">
        <f>H14+H22</f>
        <v>63</v>
      </c>
      <c r="I18" s="37">
        <f>I14+I22</f>
        <v>722</v>
      </c>
      <c r="J18" s="37">
        <f>J14+J22</f>
        <v>122</v>
      </c>
      <c r="K18" s="37">
        <f>K14+K22</f>
        <v>1558</v>
      </c>
      <c r="L18" s="49">
        <f t="shared" si="0"/>
        <v>-7.0260903064421791</v>
      </c>
      <c r="M18" s="58">
        <v>7.5024354119636802</v>
      </c>
      <c r="N18" s="58">
        <v>14.528525718405859</v>
      </c>
      <c r="O18" s="37">
        <f t="shared" ref="O18:W18" si="12">O14+O22</f>
        <v>-206</v>
      </c>
      <c r="P18" s="37">
        <f t="shared" si="12"/>
        <v>504</v>
      </c>
      <c r="Q18" s="37">
        <f t="shared" si="12"/>
        <v>2794</v>
      </c>
      <c r="R18" s="37">
        <f t="shared" si="12"/>
        <v>244</v>
      </c>
      <c r="S18" s="37">
        <f t="shared" si="12"/>
        <v>260</v>
      </c>
      <c r="T18" s="37">
        <f t="shared" si="12"/>
        <v>710</v>
      </c>
      <c r="U18" s="37">
        <f t="shared" si="12"/>
        <v>3116</v>
      </c>
      <c r="V18" s="37">
        <f t="shared" si="12"/>
        <v>419</v>
      </c>
      <c r="W18" s="37">
        <f t="shared" si="12"/>
        <v>291</v>
      </c>
      <c r="X18" s="49">
        <v>-24.531772934357427</v>
      </c>
    </row>
    <row r="19" spans="1:24" ht="18.75" customHeight="1" x14ac:dyDescent="0.15">
      <c r="A19" s="2" t="s">
        <v>19</v>
      </c>
      <c r="B19" s="36">
        <f>B15+B16+B21+B23</f>
        <v>-884</v>
      </c>
      <c r="C19" s="36">
        <f>C15+C16+C21+C23</f>
        <v>-754</v>
      </c>
      <c r="D19" s="66">
        <f t="shared" si="2"/>
        <v>5.8</v>
      </c>
      <c r="E19" s="36">
        <f>E15+E16+E21+E23</f>
        <v>-1416</v>
      </c>
      <c r="F19" s="66">
        <f t="shared" si="3"/>
        <v>-2.6616541353383458</v>
      </c>
      <c r="G19" s="36">
        <f>G15+G16+G21+G23</f>
        <v>-140</v>
      </c>
      <c r="H19" s="36">
        <f>H15+H16+H21+H23</f>
        <v>144</v>
      </c>
      <c r="I19" s="36">
        <f>I15+I16+I21+I23</f>
        <v>1747</v>
      </c>
      <c r="J19" s="36">
        <f>J15+J16+J21+J23</f>
        <v>284</v>
      </c>
      <c r="K19" s="38">
        <f>K15+K16+K21+K23</f>
        <v>3126</v>
      </c>
      <c r="L19" s="50">
        <f t="shared" si="0"/>
        <v>-7.2101725910439098</v>
      </c>
      <c r="M19" s="57">
        <v>7.4161775222165902</v>
      </c>
      <c r="N19" s="57">
        <v>14.6263501132605</v>
      </c>
      <c r="O19" s="38">
        <f t="shared" ref="O19:W19" si="13">O15+O16+O21+O23</f>
        <v>-744</v>
      </c>
      <c r="P19" s="38">
        <f>P15+P16+P21+P23</f>
        <v>1532</v>
      </c>
      <c r="Q19" s="36">
        <f t="shared" si="13"/>
        <v>8063</v>
      </c>
      <c r="R19" s="36">
        <f t="shared" si="13"/>
        <v>982</v>
      </c>
      <c r="S19" s="36">
        <f t="shared" si="13"/>
        <v>550</v>
      </c>
      <c r="T19" s="36">
        <f t="shared" si="13"/>
        <v>2276</v>
      </c>
      <c r="U19" s="36">
        <f t="shared" si="13"/>
        <v>8100</v>
      </c>
      <c r="V19" s="36">
        <f t="shared" si="13"/>
        <v>1755</v>
      </c>
      <c r="W19" s="36">
        <f t="shared" si="13"/>
        <v>521</v>
      </c>
      <c r="X19" s="53">
        <v>-38.316917198119057</v>
      </c>
    </row>
    <row r="20" spans="1:24" ht="18.75" customHeight="1" x14ac:dyDescent="0.15">
      <c r="A20" s="5" t="s">
        <v>18</v>
      </c>
      <c r="B20" s="40">
        <f>G20+O20</f>
        <v>-492</v>
      </c>
      <c r="C20" s="40">
        <v>-293</v>
      </c>
      <c r="D20" s="68">
        <f t="shared" si="2"/>
        <v>1.4723618090452262</v>
      </c>
      <c r="E20" s="40">
        <f>I20-K20+Q20-U20</f>
        <v>-1096</v>
      </c>
      <c r="F20" s="68">
        <f t="shared" si="3"/>
        <v>-1.814569536423841</v>
      </c>
      <c r="G20" s="40">
        <f>H20-J20</f>
        <v>-75</v>
      </c>
      <c r="H20" s="40">
        <v>102</v>
      </c>
      <c r="I20" s="40">
        <v>1344</v>
      </c>
      <c r="J20" s="40">
        <v>177</v>
      </c>
      <c r="K20" s="40">
        <v>2178</v>
      </c>
      <c r="L20" s="48">
        <f>M20-N20</f>
        <v>-4.7143086049957263</v>
      </c>
      <c r="M20" s="56">
        <v>6.4114597027941853</v>
      </c>
      <c r="N20" s="56">
        <v>11.125768307789912</v>
      </c>
      <c r="O20" s="40">
        <f>P20-T20</f>
        <v>-417</v>
      </c>
      <c r="P20" s="40">
        <f>R20+S20</f>
        <v>1092</v>
      </c>
      <c r="Q20" s="41">
        <v>4884</v>
      </c>
      <c r="R20" s="41">
        <v>725</v>
      </c>
      <c r="S20" s="41">
        <v>367</v>
      </c>
      <c r="T20" s="41">
        <f>SUM(V20:W20)</f>
        <v>1509</v>
      </c>
      <c r="U20" s="41">
        <v>5146</v>
      </c>
      <c r="V20" s="41">
        <v>1177</v>
      </c>
      <c r="W20" s="41">
        <v>332</v>
      </c>
      <c r="X20" s="52">
        <v>-26.211555843776239</v>
      </c>
    </row>
    <row r="21" spans="1:24" ht="18.75" customHeight="1" x14ac:dyDescent="0.15">
      <c r="A21" s="3" t="s">
        <v>17</v>
      </c>
      <c r="B21" s="42">
        <f t="shared" ref="B21:B38" si="14">G21+O21</f>
        <v>-560</v>
      </c>
      <c r="C21" s="42">
        <v>-531</v>
      </c>
      <c r="D21" s="69">
        <f t="shared" si="2"/>
        <v>18.310344827586206</v>
      </c>
      <c r="E21" s="42">
        <f t="shared" ref="E21:E38" si="15">I21-K21+Q21-U21</f>
        <v>-420</v>
      </c>
      <c r="F21" s="69">
        <f t="shared" si="3"/>
        <v>3</v>
      </c>
      <c r="G21" s="42">
        <f t="shared" ref="G21:G38" si="16">H21-J21</f>
        <v>-60</v>
      </c>
      <c r="H21" s="42">
        <v>106</v>
      </c>
      <c r="I21" s="42">
        <v>1246</v>
      </c>
      <c r="J21" s="42">
        <v>166</v>
      </c>
      <c r="K21" s="42">
        <v>1754</v>
      </c>
      <c r="L21" s="49">
        <f t="shared" ref="L21:L38" si="17">M21-N21</f>
        <v>-4.8192876847009547</v>
      </c>
      <c r="M21" s="58">
        <v>8.5140749096383566</v>
      </c>
      <c r="N21" s="58">
        <v>13.333362594339311</v>
      </c>
      <c r="O21" s="42">
        <f t="shared" ref="O21:O38" si="18">P21-T21</f>
        <v>-500</v>
      </c>
      <c r="P21" s="42">
        <f t="shared" ref="P21:P38" si="19">R21+S21</f>
        <v>1058</v>
      </c>
      <c r="Q21" s="42">
        <v>5221</v>
      </c>
      <c r="R21" s="42">
        <v>674</v>
      </c>
      <c r="S21" s="42">
        <v>384</v>
      </c>
      <c r="T21" s="42">
        <f t="shared" ref="T21:T38" si="20">SUM(V21:W21)</f>
        <v>1558</v>
      </c>
      <c r="U21" s="42">
        <v>5133</v>
      </c>
      <c r="V21" s="42">
        <v>1256</v>
      </c>
      <c r="W21" s="42">
        <v>302</v>
      </c>
      <c r="X21" s="49">
        <v>-40.160730705841317</v>
      </c>
    </row>
    <row r="22" spans="1:24" ht="18.75" customHeight="1" x14ac:dyDescent="0.15">
      <c r="A22" s="3" t="s">
        <v>16</v>
      </c>
      <c r="B22" s="42">
        <f t="shared" si="14"/>
        <v>-126</v>
      </c>
      <c r="C22" s="42">
        <v>-82</v>
      </c>
      <c r="D22" s="69">
        <f t="shared" si="2"/>
        <v>1.8636363636363638</v>
      </c>
      <c r="E22" s="42">
        <f t="shared" si="15"/>
        <v>-522</v>
      </c>
      <c r="F22" s="69">
        <f t="shared" si="3"/>
        <v>-1.3181818181818181</v>
      </c>
      <c r="G22" s="42">
        <f t="shared" si="16"/>
        <v>-33</v>
      </c>
      <c r="H22" s="42">
        <v>30</v>
      </c>
      <c r="I22" s="42">
        <v>359</v>
      </c>
      <c r="J22" s="42">
        <v>63</v>
      </c>
      <c r="K22" s="42">
        <v>698</v>
      </c>
      <c r="L22" s="49">
        <f t="shared" si="17"/>
        <v>-8.3611507623890802</v>
      </c>
      <c r="M22" s="58">
        <v>7.6010461476264384</v>
      </c>
      <c r="N22" s="58">
        <v>15.962196910015519</v>
      </c>
      <c r="O22" s="42">
        <f t="shared" si="18"/>
        <v>-93</v>
      </c>
      <c r="P22" s="42">
        <f t="shared" si="19"/>
        <v>255</v>
      </c>
      <c r="Q22" s="42">
        <v>1305</v>
      </c>
      <c r="R22" s="42">
        <v>122</v>
      </c>
      <c r="S22" s="42">
        <v>133</v>
      </c>
      <c r="T22" s="42">
        <f t="shared" si="20"/>
        <v>348</v>
      </c>
      <c r="U22" s="42">
        <v>1488</v>
      </c>
      <c r="V22" s="42">
        <v>193</v>
      </c>
      <c r="W22" s="42">
        <v>155</v>
      </c>
      <c r="X22" s="49">
        <v>-23.563243057641955</v>
      </c>
    </row>
    <row r="23" spans="1:24" ht="18.75" customHeight="1" x14ac:dyDescent="0.15">
      <c r="A23" s="1" t="s">
        <v>15</v>
      </c>
      <c r="B23" s="43">
        <f t="shared" si="14"/>
        <v>-139</v>
      </c>
      <c r="C23" s="43">
        <v>-112</v>
      </c>
      <c r="D23" s="70">
        <f t="shared" si="2"/>
        <v>4.1481481481481479</v>
      </c>
      <c r="E23" s="43">
        <f t="shared" si="15"/>
        <v>-199</v>
      </c>
      <c r="F23" s="70">
        <f t="shared" si="3"/>
        <v>-3.3166666666666669</v>
      </c>
      <c r="G23" s="43">
        <f t="shared" si="16"/>
        <v>-11</v>
      </c>
      <c r="H23" s="43">
        <v>22</v>
      </c>
      <c r="I23" s="43">
        <v>225</v>
      </c>
      <c r="J23" s="43">
        <v>33</v>
      </c>
      <c r="K23" s="44">
        <v>474</v>
      </c>
      <c r="L23" s="50">
        <f t="shared" si="17"/>
        <v>-3.9786461534812618</v>
      </c>
      <c r="M23" s="57">
        <v>7.9572923069625334</v>
      </c>
      <c r="N23" s="57">
        <v>11.935938460443795</v>
      </c>
      <c r="O23" s="44">
        <f t="shared" si="18"/>
        <v>-128</v>
      </c>
      <c r="P23" s="44">
        <f t="shared" si="19"/>
        <v>264</v>
      </c>
      <c r="Q23" s="43">
        <v>1399</v>
      </c>
      <c r="R23" s="43">
        <v>216</v>
      </c>
      <c r="S23" s="43">
        <v>48</v>
      </c>
      <c r="T23" s="43">
        <f t="shared" si="20"/>
        <v>392</v>
      </c>
      <c r="U23" s="43">
        <v>1349</v>
      </c>
      <c r="V23" s="43">
        <v>321</v>
      </c>
      <c r="W23" s="43">
        <v>71</v>
      </c>
      <c r="X23" s="54">
        <v>-46.296973422327497</v>
      </c>
    </row>
    <row r="24" spans="1:24" ht="18.75" customHeight="1" x14ac:dyDescent="0.15">
      <c r="A24" s="7" t="s">
        <v>14</v>
      </c>
      <c r="B24" s="45">
        <f t="shared" si="14"/>
        <v>-13</v>
      </c>
      <c r="C24" s="45">
        <v>2</v>
      </c>
      <c r="D24" s="71">
        <f t="shared" si="2"/>
        <v>-0.1333333333333333</v>
      </c>
      <c r="E24" s="40">
        <f t="shared" si="15"/>
        <v>-183</v>
      </c>
      <c r="F24" s="71">
        <f t="shared" si="3"/>
        <v>-1.0764705882352941</v>
      </c>
      <c r="G24" s="40">
        <f t="shared" si="16"/>
        <v>-10</v>
      </c>
      <c r="H24" s="45">
        <v>3</v>
      </c>
      <c r="I24" s="45">
        <v>58</v>
      </c>
      <c r="J24" s="45">
        <v>13</v>
      </c>
      <c r="K24" s="46">
        <v>195</v>
      </c>
      <c r="L24" s="51">
        <f t="shared" si="17"/>
        <v>-10.898598368783556</v>
      </c>
      <c r="M24" s="55">
        <v>3.2695795106350669</v>
      </c>
      <c r="N24" s="55">
        <v>14.168177879418623</v>
      </c>
      <c r="O24" s="40">
        <f t="shared" si="18"/>
        <v>-3</v>
      </c>
      <c r="P24" s="45">
        <f t="shared" si="19"/>
        <v>64</v>
      </c>
      <c r="Q24" s="45">
        <v>309</v>
      </c>
      <c r="R24" s="45">
        <v>31</v>
      </c>
      <c r="S24" s="45">
        <v>33</v>
      </c>
      <c r="T24" s="45">
        <f t="shared" si="20"/>
        <v>67</v>
      </c>
      <c r="U24" s="45">
        <v>355</v>
      </c>
      <c r="V24" s="45">
        <v>27</v>
      </c>
      <c r="W24" s="45">
        <v>40</v>
      </c>
      <c r="X24" s="51">
        <v>-3.2695795106350687</v>
      </c>
    </row>
    <row r="25" spans="1:24" ht="18.75" customHeight="1" x14ac:dyDescent="0.15">
      <c r="A25" s="5" t="s">
        <v>13</v>
      </c>
      <c r="B25" s="40">
        <f t="shared" si="14"/>
        <v>-12</v>
      </c>
      <c r="C25" s="40">
        <v>-1</v>
      </c>
      <c r="D25" s="68">
        <f t="shared" si="2"/>
        <v>9.0909090909090828E-2</v>
      </c>
      <c r="E25" s="40">
        <f t="shared" si="15"/>
        <v>-91</v>
      </c>
      <c r="F25" s="68">
        <f t="shared" si="3"/>
        <v>-1.1518987341772151</v>
      </c>
      <c r="G25" s="40">
        <f t="shared" si="16"/>
        <v>-3</v>
      </c>
      <c r="H25" s="40">
        <v>0</v>
      </c>
      <c r="I25" s="40">
        <v>10</v>
      </c>
      <c r="J25" s="40">
        <v>3</v>
      </c>
      <c r="K25" s="40">
        <v>77</v>
      </c>
      <c r="L25" s="48">
        <f t="shared" si="17"/>
        <v>-12.200948962697099</v>
      </c>
      <c r="M25" s="56">
        <v>0</v>
      </c>
      <c r="N25" s="56">
        <v>12.200948962697099</v>
      </c>
      <c r="O25" s="40">
        <f t="shared" si="18"/>
        <v>-9</v>
      </c>
      <c r="P25" s="40">
        <f t="shared" si="19"/>
        <v>12</v>
      </c>
      <c r="Q25" s="40">
        <v>83</v>
      </c>
      <c r="R25" s="40">
        <v>9</v>
      </c>
      <c r="S25" s="40">
        <v>3</v>
      </c>
      <c r="T25" s="40">
        <f t="shared" si="20"/>
        <v>21</v>
      </c>
      <c r="U25" s="40">
        <v>107</v>
      </c>
      <c r="V25" s="40">
        <v>15</v>
      </c>
      <c r="W25" s="40">
        <v>6</v>
      </c>
      <c r="X25" s="52">
        <v>-36.602846888091285</v>
      </c>
    </row>
    <row r="26" spans="1:24" ht="18.75" customHeight="1" x14ac:dyDescent="0.15">
      <c r="A26" s="3" t="s">
        <v>12</v>
      </c>
      <c r="B26" s="42">
        <f t="shared" si="14"/>
        <v>-32</v>
      </c>
      <c r="C26" s="42">
        <v>-30</v>
      </c>
      <c r="D26" s="69">
        <f t="shared" si="2"/>
        <v>15</v>
      </c>
      <c r="E26" s="42">
        <f t="shared" si="15"/>
        <v>-95</v>
      </c>
      <c r="F26" s="69">
        <f t="shared" si="3"/>
        <v>-1.5079365079365079</v>
      </c>
      <c r="G26" s="42">
        <f t="shared" si="16"/>
        <v>-7</v>
      </c>
      <c r="H26" s="42">
        <v>2</v>
      </c>
      <c r="I26" s="42">
        <v>31</v>
      </c>
      <c r="J26" s="42">
        <v>9</v>
      </c>
      <c r="K26" s="42">
        <v>105</v>
      </c>
      <c r="L26" s="49">
        <f t="shared" si="17"/>
        <v>-12.777545035609553</v>
      </c>
      <c r="M26" s="58">
        <v>3.6507271530313008</v>
      </c>
      <c r="N26" s="58">
        <v>16.428272188640854</v>
      </c>
      <c r="O26" s="42">
        <f t="shared" si="18"/>
        <v>-25</v>
      </c>
      <c r="P26" s="42">
        <f t="shared" si="19"/>
        <v>37</v>
      </c>
      <c r="Q26" s="42">
        <v>188</v>
      </c>
      <c r="R26" s="42">
        <v>17</v>
      </c>
      <c r="S26" s="42">
        <v>20</v>
      </c>
      <c r="T26" s="42">
        <f t="shared" si="20"/>
        <v>62</v>
      </c>
      <c r="U26" s="42">
        <v>209</v>
      </c>
      <c r="V26" s="42">
        <v>31</v>
      </c>
      <c r="W26" s="42">
        <v>31</v>
      </c>
      <c r="X26" s="49">
        <v>-45.634089412891242</v>
      </c>
    </row>
    <row r="27" spans="1:24" ht="18.75" customHeight="1" x14ac:dyDescent="0.15">
      <c r="A27" s="1" t="s">
        <v>11</v>
      </c>
      <c r="B27" s="43">
        <f t="shared" si="14"/>
        <v>-64</v>
      </c>
      <c r="C27" s="43">
        <v>-48</v>
      </c>
      <c r="D27" s="70">
        <f t="shared" si="2"/>
        <v>3</v>
      </c>
      <c r="E27" s="43">
        <f t="shared" si="15"/>
        <v>-301</v>
      </c>
      <c r="F27" s="70">
        <f t="shared" si="3"/>
        <v>-1.270042194092827</v>
      </c>
      <c r="G27" s="43">
        <f t="shared" si="16"/>
        <v>-7</v>
      </c>
      <c r="H27" s="43">
        <v>10</v>
      </c>
      <c r="I27" s="43">
        <v>100</v>
      </c>
      <c r="J27" s="44">
        <v>17</v>
      </c>
      <c r="K27" s="44">
        <v>278</v>
      </c>
      <c r="L27" s="50">
        <f t="shared" si="17"/>
        <v>-5.2346821187181751</v>
      </c>
      <c r="M27" s="57">
        <v>7.4781173124545388</v>
      </c>
      <c r="N27" s="57">
        <v>12.712799431172714</v>
      </c>
      <c r="O27" s="44">
        <f t="shared" si="18"/>
        <v>-57</v>
      </c>
      <c r="P27" s="44">
        <f t="shared" si="19"/>
        <v>73</v>
      </c>
      <c r="Q27" s="47">
        <v>374</v>
      </c>
      <c r="R27" s="47">
        <v>21</v>
      </c>
      <c r="S27" s="47">
        <v>52</v>
      </c>
      <c r="T27" s="47">
        <f t="shared" si="20"/>
        <v>130</v>
      </c>
      <c r="U27" s="47">
        <v>497</v>
      </c>
      <c r="V27" s="47">
        <v>66</v>
      </c>
      <c r="W27" s="47">
        <v>64</v>
      </c>
      <c r="X27" s="54">
        <v>-42.625268680990871</v>
      </c>
    </row>
    <row r="28" spans="1:24" ht="18.75" customHeight="1" x14ac:dyDescent="0.15">
      <c r="A28" s="5" t="s">
        <v>10</v>
      </c>
      <c r="B28" s="40">
        <f t="shared" si="14"/>
        <v>-20</v>
      </c>
      <c r="C28" s="40">
        <v>-12</v>
      </c>
      <c r="D28" s="68">
        <f t="shared" si="2"/>
        <v>1.5</v>
      </c>
      <c r="E28" s="40">
        <f t="shared" si="15"/>
        <v>-99</v>
      </c>
      <c r="F28" s="68">
        <f t="shared" si="3"/>
        <v>-1.2531645569620253</v>
      </c>
      <c r="G28" s="40">
        <f>H28-J28</f>
        <v>-4</v>
      </c>
      <c r="H28" s="40">
        <v>2</v>
      </c>
      <c r="I28" s="40">
        <v>24</v>
      </c>
      <c r="J28" s="40">
        <v>6</v>
      </c>
      <c r="K28" s="40">
        <v>100</v>
      </c>
      <c r="L28" s="48">
        <f t="shared" si="17"/>
        <v>-7.796897218361055</v>
      </c>
      <c r="M28" s="56">
        <v>3.898448609180527</v>
      </c>
      <c r="N28" s="56">
        <v>11.695345827541582</v>
      </c>
      <c r="O28" s="40">
        <f t="shared" si="18"/>
        <v>-16</v>
      </c>
      <c r="P28" s="40">
        <f t="shared" si="19"/>
        <v>21</v>
      </c>
      <c r="Q28" s="40">
        <v>154</v>
      </c>
      <c r="R28" s="40">
        <v>14</v>
      </c>
      <c r="S28" s="40">
        <v>7</v>
      </c>
      <c r="T28" s="40">
        <f t="shared" si="20"/>
        <v>37</v>
      </c>
      <c r="U28" s="40">
        <v>177</v>
      </c>
      <c r="V28" s="40">
        <v>24</v>
      </c>
      <c r="W28" s="40">
        <v>13</v>
      </c>
      <c r="X28" s="48">
        <v>-31.187588873444227</v>
      </c>
    </row>
    <row r="29" spans="1:24" ht="18.75" customHeight="1" x14ac:dyDescent="0.15">
      <c r="A29" s="3" t="s">
        <v>9</v>
      </c>
      <c r="B29" s="42">
        <f t="shared" si="14"/>
        <v>-29</v>
      </c>
      <c r="C29" s="42">
        <v>-19</v>
      </c>
      <c r="D29" s="69">
        <f t="shared" si="2"/>
        <v>1.9</v>
      </c>
      <c r="E29" s="42">
        <f t="shared" si="15"/>
        <v>-130</v>
      </c>
      <c r="F29" s="69">
        <f t="shared" si="3"/>
        <v>-1.2871287128712872</v>
      </c>
      <c r="G29" s="42">
        <f t="shared" si="16"/>
        <v>-3</v>
      </c>
      <c r="H29" s="42">
        <v>18</v>
      </c>
      <c r="I29" s="42">
        <v>124</v>
      </c>
      <c r="J29" s="42">
        <v>21</v>
      </c>
      <c r="K29" s="42">
        <v>247</v>
      </c>
      <c r="L29" s="49">
        <f t="shared" si="17"/>
        <v>-2.2132946846659785</v>
      </c>
      <c r="M29" s="58">
        <v>13.27976810799588</v>
      </c>
      <c r="N29" s="58">
        <v>15.493062792661858</v>
      </c>
      <c r="O29" s="41">
        <f t="shared" si="18"/>
        <v>-26</v>
      </c>
      <c r="P29" s="41">
        <f t="shared" si="19"/>
        <v>80</v>
      </c>
      <c r="Q29" s="42">
        <v>512</v>
      </c>
      <c r="R29" s="42">
        <v>31</v>
      </c>
      <c r="S29" s="42">
        <v>49</v>
      </c>
      <c r="T29" s="42">
        <f t="shared" si="20"/>
        <v>106</v>
      </c>
      <c r="U29" s="42">
        <v>519</v>
      </c>
      <c r="V29" s="42">
        <v>72</v>
      </c>
      <c r="W29" s="42">
        <v>34</v>
      </c>
      <c r="X29" s="49">
        <v>-19.181887267105168</v>
      </c>
    </row>
    <row r="30" spans="1:24" ht="18.75" customHeight="1" x14ac:dyDescent="0.15">
      <c r="A30" s="3" t="s">
        <v>8</v>
      </c>
      <c r="B30" s="42">
        <f t="shared" si="14"/>
        <v>-39</v>
      </c>
      <c r="C30" s="42">
        <v>-17</v>
      </c>
      <c r="D30" s="69">
        <f t="shared" si="2"/>
        <v>0.77272727272727271</v>
      </c>
      <c r="E30" s="42">
        <f t="shared" si="15"/>
        <v>-215</v>
      </c>
      <c r="F30" s="69">
        <f t="shared" si="3"/>
        <v>-1.2215909090909092</v>
      </c>
      <c r="G30" s="42">
        <f t="shared" si="16"/>
        <v>-11</v>
      </c>
      <c r="H30" s="42">
        <v>8</v>
      </c>
      <c r="I30" s="42">
        <v>109</v>
      </c>
      <c r="J30" s="42">
        <v>19</v>
      </c>
      <c r="K30" s="42">
        <v>275</v>
      </c>
      <c r="L30" s="52">
        <f t="shared" si="17"/>
        <v>-7.932020261524185</v>
      </c>
      <c r="M30" s="59">
        <v>5.768742008381226</v>
      </c>
      <c r="N30" s="59">
        <v>13.700762269905411</v>
      </c>
      <c r="O30" s="42">
        <f t="shared" si="18"/>
        <v>-28</v>
      </c>
      <c r="P30" s="42">
        <f t="shared" si="19"/>
        <v>93</v>
      </c>
      <c r="Q30" s="42">
        <v>480</v>
      </c>
      <c r="R30" s="42">
        <v>51</v>
      </c>
      <c r="S30" s="42">
        <v>42</v>
      </c>
      <c r="T30" s="42">
        <f t="shared" si="20"/>
        <v>121</v>
      </c>
      <c r="U30" s="42">
        <v>529</v>
      </c>
      <c r="V30" s="42">
        <v>73</v>
      </c>
      <c r="W30" s="42">
        <v>48</v>
      </c>
      <c r="X30" s="49">
        <v>-20.190597029334285</v>
      </c>
    </row>
    <row r="31" spans="1:24" ht="18.75" customHeight="1" x14ac:dyDescent="0.15">
      <c r="A31" s="1" t="s">
        <v>7</v>
      </c>
      <c r="B31" s="43">
        <f t="shared" si="14"/>
        <v>-51</v>
      </c>
      <c r="C31" s="43">
        <v>-18</v>
      </c>
      <c r="D31" s="70">
        <f t="shared" si="2"/>
        <v>0.54545454545454541</v>
      </c>
      <c r="E31" s="43">
        <f t="shared" si="15"/>
        <v>-192</v>
      </c>
      <c r="F31" s="70">
        <f t="shared" si="3"/>
        <v>-1.3617021276595744</v>
      </c>
      <c r="G31" s="43">
        <f t="shared" si="16"/>
        <v>-8</v>
      </c>
      <c r="H31" s="43">
        <v>5</v>
      </c>
      <c r="I31" s="43">
        <v>106</v>
      </c>
      <c r="J31" s="43">
        <v>13</v>
      </c>
      <c r="K31" s="44">
        <v>238</v>
      </c>
      <c r="L31" s="50">
        <f t="shared" si="17"/>
        <v>-6.6934740913631785</v>
      </c>
      <c r="M31" s="57">
        <v>4.1834213071019857</v>
      </c>
      <c r="N31" s="57">
        <v>10.876895398465164</v>
      </c>
      <c r="O31" s="43">
        <f t="shared" si="18"/>
        <v>-43</v>
      </c>
      <c r="P31" s="43">
        <f t="shared" si="19"/>
        <v>55</v>
      </c>
      <c r="Q31" s="43">
        <v>343</v>
      </c>
      <c r="R31" s="43">
        <v>26</v>
      </c>
      <c r="S31" s="43">
        <v>29</v>
      </c>
      <c r="T31" s="43">
        <f t="shared" si="20"/>
        <v>98</v>
      </c>
      <c r="U31" s="43">
        <v>403</v>
      </c>
      <c r="V31" s="43">
        <v>57</v>
      </c>
      <c r="W31" s="43">
        <v>41</v>
      </c>
      <c r="X31" s="53">
        <v>-35.977423241077084</v>
      </c>
    </row>
    <row r="32" spans="1:24" ht="18.75" customHeight="1" x14ac:dyDescent="0.15">
      <c r="A32" s="5" t="s">
        <v>6</v>
      </c>
      <c r="B32" s="40">
        <f t="shared" si="14"/>
        <v>-22</v>
      </c>
      <c r="C32" s="40">
        <v>-6</v>
      </c>
      <c r="D32" s="68">
        <f t="shared" si="2"/>
        <v>0.375</v>
      </c>
      <c r="E32" s="40">
        <f t="shared" si="15"/>
        <v>-18</v>
      </c>
      <c r="F32" s="68">
        <f t="shared" si="3"/>
        <v>4.5</v>
      </c>
      <c r="G32" s="40">
        <f t="shared" si="16"/>
        <v>-4</v>
      </c>
      <c r="H32" s="40">
        <v>0</v>
      </c>
      <c r="I32" s="40">
        <v>37</v>
      </c>
      <c r="J32" s="40">
        <v>4</v>
      </c>
      <c r="K32" s="40">
        <v>38</v>
      </c>
      <c r="L32" s="48">
        <f t="shared" si="17"/>
        <v>-13.570634037819799</v>
      </c>
      <c r="M32" s="56">
        <v>0</v>
      </c>
      <c r="N32" s="56">
        <v>13.570634037819799</v>
      </c>
      <c r="O32" s="40">
        <f t="shared" si="18"/>
        <v>-18</v>
      </c>
      <c r="P32" s="40">
        <f t="shared" si="19"/>
        <v>23</v>
      </c>
      <c r="Q32" s="41">
        <v>154</v>
      </c>
      <c r="R32" s="41">
        <v>13</v>
      </c>
      <c r="S32" s="41">
        <v>10</v>
      </c>
      <c r="T32" s="41">
        <f t="shared" si="20"/>
        <v>41</v>
      </c>
      <c r="U32" s="41">
        <v>171</v>
      </c>
      <c r="V32" s="41">
        <v>19</v>
      </c>
      <c r="W32" s="41">
        <v>22</v>
      </c>
      <c r="X32" s="52">
        <v>-61.06785317018911</v>
      </c>
    </row>
    <row r="33" spans="1:24" ht="18.75" customHeight="1" x14ac:dyDescent="0.15">
      <c r="A33" s="3" t="s">
        <v>5</v>
      </c>
      <c r="B33" s="42">
        <f t="shared" si="14"/>
        <v>-44</v>
      </c>
      <c r="C33" s="42">
        <v>-12</v>
      </c>
      <c r="D33" s="69">
        <f t="shared" si="2"/>
        <v>0.375</v>
      </c>
      <c r="E33" s="42">
        <f t="shared" si="15"/>
        <v>-206</v>
      </c>
      <c r="F33" s="69">
        <f t="shared" si="3"/>
        <v>-1.2716049382716048</v>
      </c>
      <c r="G33" s="42">
        <f t="shared" si="16"/>
        <v>-26</v>
      </c>
      <c r="H33" s="42">
        <v>5</v>
      </c>
      <c r="I33" s="42">
        <v>81</v>
      </c>
      <c r="J33" s="42">
        <v>31</v>
      </c>
      <c r="K33" s="42">
        <v>287</v>
      </c>
      <c r="L33" s="49">
        <f t="shared" si="17"/>
        <v>-19.761023685817168</v>
      </c>
      <c r="M33" s="58">
        <v>3.8001968626571476</v>
      </c>
      <c r="N33" s="58">
        <v>23.561220548474317</v>
      </c>
      <c r="O33" s="42">
        <f t="shared" si="18"/>
        <v>-18</v>
      </c>
      <c r="P33" s="42">
        <f t="shared" si="19"/>
        <v>59</v>
      </c>
      <c r="Q33" s="42">
        <v>449</v>
      </c>
      <c r="R33" s="42">
        <v>33</v>
      </c>
      <c r="S33" s="42">
        <v>26</v>
      </c>
      <c r="T33" s="42">
        <f t="shared" si="20"/>
        <v>77</v>
      </c>
      <c r="U33" s="42">
        <v>449</v>
      </c>
      <c r="V33" s="42">
        <v>42</v>
      </c>
      <c r="W33" s="42">
        <v>35</v>
      </c>
      <c r="X33" s="49">
        <v>-13.680708705565735</v>
      </c>
    </row>
    <row r="34" spans="1:24" ht="18.75" customHeight="1" x14ac:dyDescent="0.15">
      <c r="A34" s="3" t="s">
        <v>4</v>
      </c>
      <c r="B34" s="42">
        <f t="shared" si="14"/>
        <v>-50</v>
      </c>
      <c r="C34" s="42">
        <v>-54</v>
      </c>
      <c r="D34" s="69">
        <f t="shared" si="2"/>
        <v>-13.5</v>
      </c>
      <c r="E34" s="42">
        <f t="shared" si="15"/>
        <v>-153</v>
      </c>
      <c r="F34" s="69">
        <f t="shared" si="3"/>
        <v>-1.4854368932038835</v>
      </c>
      <c r="G34" s="42">
        <f t="shared" si="16"/>
        <v>-10</v>
      </c>
      <c r="H34" s="42">
        <v>4</v>
      </c>
      <c r="I34" s="42">
        <v>51</v>
      </c>
      <c r="J34" s="42">
        <v>14</v>
      </c>
      <c r="K34" s="42">
        <v>164</v>
      </c>
      <c r="L34" s="49">
        <f t="shared" si="17"/>
        <v>-11.379712397979013</v>
      </c>
      <c r="M34" s="58">
        <v>4.5518849591916055</v>
      </c>
      <c r="N34" s="58">
        <v>15.931597357170618</v>
      </c>
      <c r="O34" s="42">
        <f>P34-T34</f>
        <v>-40</v>
      </c>
      <c r="P34" s="42">
        <f t="shared" si="19"/>
        <v>27</v>
      </c>
      <c r="Q34" s="42">
        <v>266</v>
      </c>
      <c r="R34" s="42">
        <v>13</v>
      </c>
      <c r="S34" s="42">
        <v>14</v>
      </c>
      <c r="T34" s="42">
        <f t="shared" si="20"/>
        <v>67</v>
      </c>
      <c r="U34" s="42">
        <v>306</v>
      </c>
      <c r="V34" s="42">
        <v>43</v>
      </c>
      <c r="W34" s="42">
        <v>24</v>
      </c>
      <c r="X34" s="49">
        <v>-45.518849591916066</v>
      </c>
    </row>
    <row r="35" spans="1:24" ht="18.75" customHeight="1" x14ac:dyDescent="0.15">
      <c r="A35" s="1" t="s">
        <v>3</v>
      </c>
      <c r="B35" s="43">
        <f t="shared" si="14"/>
        <v>-16</v>
      </c>
      <c r="C35" s="43">
        <v>-8</v>
      </c>
      <c r="D35" s="70">
        <f t="shared" si="2"/>
        <v>1</v>
      </c>
      <c r="E35" s="43">
        <f t="shared" si="15"/>
        <v>-101</v>
      </c>
      <c r="F35" s="70">
        <f t="shared" si="3"/>
        <v>-1.1882352941176471</v>
      </c>
      <c r="G35" s="43">
        <f t="shared" si="16"/>
        <v>-9</v>
      </c>
      <c r="H35" s="43">
        <v>4</v>
      </c>
      <c r="I35" s="43">
        <v>71</v>
      </c>
      <c r="J35" s="43">
        <v>13</v>
      </c>
      <c r="K35" s="44">
        <v>162</v>
      </c>
      <c r="L35" s="50">
        <f t="shared" si="17"/>
        <v>-10.036654814029379</v>
      </c>
      <c r="M35" s="57">
        <v>4.4607354729019466</v>
      </c>
      <c r="N35" s="57">
        <v>14.497390286931326</v>
      </c>
      <c r="O35" s="44">
        <f t="shared" si="18"/>
        <v>-7</v>
      </c>
      <c r="P35" s="44">
        <f t="shared" si="19"/>
        <v>58</v>
      </c>
      <c r="Q35" s="47">
        <v>333</v>
      </c>
      <c r="R35" s="47">
        <v>16</v>
      </c>
      <c r="S35" s="47">
        <v>42</v>
      </c>
      <c r="T35" s="47">
        <f t="shared" si="20"/>
        <v>65</v>
      </c>
      <c r="U35" s="47">
        <v>343</v>
      </c>
      <c r="V35" s="47">
        <v>35</v>
      </c>
      <c r="W35" s="47">
        <v>30</v>
      </c>
      <c r="X35" s="54">
        <v>-7.8062870775784035</v>
      </c>
    </row>
    <row r="36" spans="1:24" ht="18.75" customHeight="1" x14ac:dyDescent="0.15">
      <c r="A36" s="5" t="s">
        <v>2</v>
      </c>
      <c r="B36" s="40">
        <f t="shared" si="14"/>
        <v>-19</v>
      </c>
      <c r="C36" s="40">
        <v>0</v>
      </c>
      <c r="D36" s="68">
        <f t="shared" si="2"/>
        <v>0</v>
      </c>
      <c r="E36" s="40">
        <f t="shared" si="15"/>
        <v>-131</v>
      </c>
      <c r="F36" s="68">
        <f t="shared" si="3"/>
        <v>-1.1696428571428572</v>
      </c>
      <c r="G36" s="40">
        <f t="shared" si="16"/>
        <v>-5</v>
      </c>
      <c r="H36" s="40">
        <v>2</v>
      </c>
      <c r="I36" s="40">
        <v>20</v>
      </c>
      <c r="J36" s="40">
        <v>7</v>
      </c>
      <c r="K36" s="40">
        <v>119</v>
      </c>
      <c r="L36" s="48">
        <f t="shared" si="17"/>
        <v>-14.328217976824305</v>
      </c>
      <c r="M36" s="56">
        <v>5.7312871907297209</v>
      </c>
      <c r="N36" s="56">
        <v>20.059505167554025</v>
      </c>
      <c r="O36" s="40">
        <f t="shared" si="18"/>
        <v>-14</v>
      </c>
      <c r="P36" s="40">
        <f t="shared" si="19"/>
        <v>17</v>
      </c>
      <c r="Q36" s="40">
        <v>97</v>
      </c>
      <c r="R36" s="40">
        <v>7</v>
      </c>
      <c r="S36" s="40">
        <v>10</v>
      </c>
      <c r="T36" s="40">
        <f t="shared" si="20"/>
        <v>31</v>
      </c>
      <c r="U36" s="40">
        <v>129</v>
      </c>
      <c r="V36" s="40">
        <v>19</v>
      </c>
      <c r="W36" s="40">
        <v>12</v>
      </c>
      <c r="X36" s="48">
        <v>-40.119010335108051</v>
      </c>
    </row>
    <row r="37" spans="1:24" ht="18.75" customHeight="1" x14ac:dyDescent="0.15">
      <c r="A37" s="3" t="s">
        <v>1</v>
      </c>
      <c r="B37" s="42">
        <f t="shared" si="14"/>
        <v>-14</v>
      </c>
      <c r="C37" s="42">
        <v>-14</v>
      </c>
      <c r="D37" s="69" t="str">
        <f t="shared" si="2"/>
        <v>-</v>
      </c>
      <c r="E37" s="42">
        <f t="shared" si="15"/>
        <v>-84</v>
      </c>
      <c r="F37" s="69">
        <f t="shared" si="3"/>
        <v>-1.2</v>
      </c>
      <c r="G37" s="42">
        <f t="shared" si="16"/>
        <v>-10</v>
      </c>
      <c r="H37" s="42">
        <v>0</v>
      </c>
      <c r="I37" s="42">
        <v>7</v>
      </c>
      <c r="J37" s="42">
        <v>10</v>
      </c>
      <c r="K37" s="42">
        <v>69</v>
      </c>
      <c r="L37" s="49">
        <f t="shared" si="17"/>
        <v>-41.223643899801765</v>
      </c>
      <c r="M37" s="58">
        <v>0</v>
      </c>
      <c r="N37" s="58">
        <v>41.223643899801765</v>
      </c>
      <c r="O37" s="42">
        <f>P37-T37</f>
        <v>-4</v>
      </c>
      <c r="P37" s="41">
        <f t="shared" si="19"/>
        <v>19</v>
      </c>
      <c r="Q37" s="42">
        <v>87</v>
      </c>
      <c r="R37" s="42">
        <v>6</v>
      </c>
      <c r="S37" s="42">
        <v>13</v>
      </c>
      <c r="T37" s="42">
        <f t="shared" si="20"/>
        <v>23</v>
      </c>
      <c r="U37" s="42">
        <v>109</v>
      </c>
      <c r="V37" s="42">
        <v>11</v>
      </c>
      <c r="W37" s="42">
        <v>12</v>
      </c>
      <c r="X37" s="49">
        <v>-16.489457559920709</v>
      </c>
    </row>
    <row r="38" spans="1:24" ht="18.75" customHeight="1" x14ac:dyDescent="0.15">
      <c r="A38" s="1" t="s">
        <v>0</v>
      </c>
      <c r="B38" s="43">
        <f t="shared" si="14"/>
        <v>-20</v>
      </c>
      <c r="C38" s="43">
        <v>-17</v>
      </c>
      <c r="D38" s="70">
        <f t="shared" si="2"/>
        <v>5.666666666666667</v>
      </c>
      <c r="E38" s="43">
        <f t="shared" si="15"/>
        <v>-104</v>
      </c>
      <c r="F38" s="70">
        <f t="shared" si="3"/>
        <v>-1.2380952380952381</v>
      </c>
      <c r="G38" s="43">
        <f t="shared" si="16"/>
        <v>-5</v>
      </c>
      <c r="H38" s="43">
        <v>1</v>
      </c>
      <c r="I38" s="43">
        <v>9</v>
      </c>
      <c r="J38" s="43">
        <v>6</v>
      </c>
      <c r="K38" s="44">
        <v>59</v>
      </c>
      <c r="L38" s="50">
        <f t="shared" si="17"/>
        <v>-22.24274983591414</v>
      </c>
      <c r="M38" s="57">
        <v>4.4485499671828279</v>
      </c>
      <c r="N38" s="57">
        <v>26.691299803096967</v>
      </c>
      <c r="O38" s="44">
        <f t="shared" si="18"/>
        <v>-15</v>
      </c>
      <c r="P38" s="43">
        <f t="shared" si="19"/>
        <v>7</v>
      </c>
      <c r="Q38" s="43">
        <v>57</v>
      </c>
      <c r="R38" s="43">
        <v>4</v>
      </c>
      <c r="S38" s="43">
        <v>3</v>
      </c>
      <c r="T38" s="43">
        <f t="shared" si="20"/>
        <v>22</v>
      </c>
      <c r="U38" s="43">
        <v>111</v>
      </c>
      <c r="V38" s="43">
        <v>9</v>
      </c>
      <c r="W38" s="43">
        <v>13</v>
      </c>
      <c r="X38" s="53">
        <v>-66.728249507742419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-948</v>
      </c>
      <c r="C9" s="34">
        <f t="shared" si="0"/>
        <v>-691</v>
      </c>
      <c r="D9" s="34">
        <f t="shared" si="0"/>
        <v>-2052</v>
      </c>
      <c r="E9" s="34">
        <f t="shared" si="0"/>
        <v>-105</v>
      </c>
      <c r="F9" s="34">
        <f t="shared" si="0"/>
        <v>179</v>
      </c>
      <c r="G9" s="34">
        <f t="shared" si="0"/>
        <v>2096</v>
      </c>
      <c r="H9" s="34">
        <f t="shared" si="0"/>
        <v>284</v>
      </c>
      <c r="I9" s="34">
        <f>I10+I11</f>
        <v>3650</v>
      </c>
      <c r="J9" s="51">
        <f>K9-L9</f>
        <v>-4.6974025674000277</v>
      </c>
      <c r="K9" s="51">
        <v>8.0079529482343297</v>
      </c>
      <c r="L9" s="51">
        <v>12.705355515634357</v>
      </c>
      <c r="M9" s="34">
        <f t="shared" ref="M9:U9" si="1">M10+M11</f>
        <v>-843</v>
      </c>
      <c r="N9" s="34">
        <f t="shared" si="1"/>
        <v>1749</v>
      </c>
      <c r="O9" s="34">
        <f t="shared" si="1"/>
        <v>8682</v>
      </c>
      <c r="P9" s="34">
        <f t="shared" si="1"/>
        <v>1089</v>
      </c>
      <c r="Q9" s="34">
        <f t="shared" si="1"/>
        <v>660</v>
      </c>
      <c r="R9" s="34">
        <f>R10+R11</f>
        <v>2592</v>
      </c>
      <c r="S9" s="34">
        <f t="shared" si="1"/>
        <v>9180</v>
      </c>
      <c r="T9" s="34">
        <f t="shared" si="1"/>
        <v>1932</v>
      </c>
      <c r="U9" s="34">
        <f t="shared" si="1"/>
        <v>660</v>
      </c>
      <c r="V9" s="51">
        <v>-37.713432041125913</v>
      </c>
    </row>
    <row r="10" spans="1:22" ht="15" customHeight="1" x14ac:dyDescent="0.15">
      <c r="A10" s="6" t="s">
        <v>28</v>
      </c>
      <c r="B10" s="35">
        <f t="shared" ref="B10:I10" si="2">B20+B21+B22+B23</f>
        <v>-719</v>
      </c>
      <c r="C10" s="35">
        <f t="shared" si="2"/>
        <v>-552</v>
      </c>
      <c r="D10" s="35">
        <f t="shared" si="2"/>
        <v>-1074</v>
      </c>
      <c r="E10" s="35">
        <f t="shared" si="2"/>
        <v>-62</v>
      </c>
      <c r="F10" s="35">
        <f t="shared" si="2"/>
        <v>141</v>
      </c>
      <c r="G10" s="35">
        <f t="shared" si="2"/>
        <v>1660</v>
      </c>
      <c r="H10" s="35">
        <f t="shared" si="2"/>
        <v>203</v>
      </c>
      <c r="I10" s="35">
        <f t="shared" si="2"/>
        <v>2493</v>
      </c>
      <c r="J10" s="48">
        <f t="shared" ref="J10:J38" si="3">K10-L10</f>
        <v>-3.6868959056315838</v>
      </c>
      <c r="K10" s="48">
        <v>8.3847148821621467</v>
      </c>
      <c r="L10" s="48">
        <v>12.07161078779373</v>
      </c>
      <c r="M10" s="35">
        <f t="shared" ref="M10:U10" si="4">M20+M21+M22+M23</f>
        <v>-657</v>
      </c>
      <c r="N10" s="35">
        <f t="shared" si="4"/>
        <v>1426</v>
      </c>
      <c r="O10" s="35">
        <f t="shared" si="4"/>
        <v>6811</v>
      </c>
      <c r="P10" s="35">
        <f t="shared" si="4"/>
        <v>948</v>
      </c>
      <c r="Q10" s="35">
        <f t="shared" si="4"/>
        <v>478</v>
      </c>
      <c r="R10" s="35">
        <f t="shared" si="4"/>
        <v>2083</v>
      </c>
      <c r="S10" s="35">
        <f t="shared" si="4"/>
        <v>7052</v>
      </c>
      <c r="T10" s="35">
        <f t="shared" si="4"/>
        <v>1634</v>
      </c>
      <c r="U10" s="35">
        <f t="shared" si="4"/>
        <v>449</v>
      </c>
      <c r="V10" s="48">
        <v>-39.069203387095939</v>
      </c>
    </row>
    <row r="11" spans="1:22" ht="15" customHeight="1" x14ac:dyDescent="0.15">
      <c r="A11" s="2" t="s">
        <v>27</v>
      </c>
      <c r="B11" s="36">
        <f t="shared" ref="B11:I11" si="5">B12+B13+B14+B15+B16</f>
        <v>-229</v>
      </c>
      <c r="C11" s="36">
        <f t="shared" si="5"/>
        <v>-139</v>
      </c>
      <c r="D11" s="36">
        <f t="shared" si="5"/>
        <v>-978</v>
      </c>
      <c r="E11" s="36">
        <f t="shared" si="5"/>
        <v>-43</v>
      </c>
      <c r="F11" s="36">
        <f t="shared" si="5"/>
        <v>38</v>
      </c>
      <c r="G11" s="36">
        <f t="shared" si="5"/>
        <v>436</v>
      </c>
      <c r="H11" s="36">
        <f t="shared" si="5"/>
        <v>81</v>
      </c>
      <c r="I11" s="36">
        <f t="shared" si="5"/>
        <v>1157</v>
      </c>
      <c r="J11" s="53">
        <f t="shared" si="3"/>
        <v>-7.7666894005268592</v>
      </c>
      <c r="K11" s="53">
        <v>6.863585981860945</v>
      </c>
      <c r="L11" s="53">
        <v>14.630275382387804</v>
      </c>
      <c r="M11" s="36">
        <f t="shared" ref="M11:U11" si="6">M12+M13+M14+M15+M16</f>
        <v>-186</v>
      </c>
      <c r="N11" s="36">
        <f t="shared" si="6"/>
        <v>323</v>
      </c>
      <c r="O11" s="36">
        <f t="shared" si="6"/>
        <v>1871</v>
      </c>
      <c r="P11" s="36">
        <f t="shared" si="6"/>
        <v>141</v>
      </c>
      <c r="Q11" s="36">
        <f t="shared" si="6"/>
        <v>182</v>
      </c>
      <c r="R11" s="36">
        <f t="shared" si="6"/>
        <v>509</v>
      </c>
      <c r="S11" s="36">
        <f t="shared" si="6"/>
        <v>2128</v>
      </c>
      <c r="T11" s="36">
        <f t="shared" si="6"/>
        <v>298</v>
      </c>
      <c r="U11" s="36">
        <f t="shared" si="6"/>
        <v>211</v>
      </c>
      <c r="V11" s="53">
        <v>-33.595447174371991</v>
      </c>
    </row>
    <row r="12" spans="1:22" ht="15" customHeight="1" x14ac:dyDescent="0.15">
      <c r="A12" s="6" t="s">
        <v>26</v>
      </c>
      <c r="B12" s="35">
        <f t="shared" ref="B12:I12" si="7">B24</f>
        <v>-13</v>
      </c>
      <c r="C12" s="35">
        <f t="shared" si="7"/>
        <v>-5</v>
      </c>
      <c r="D12" s="35">
        <f t="shared" si="7"/>
        <v>-78</v>
      </c>
      <c r="E12" s="35">
        <f t="shared" si="7"/>
        <v>-4</v>
      </c>
      <c r="F12" s="35">
        <f t="shared" si="7"/>
        <v>2</v>
      </c>
      <c r="G12" s="35">
        <f t="shared" si="7"/>
        <v>31</v>
      </c>
      <c r="H12" s="35">
        <f t="shared" si="7"/>
        <v>6</v>
      </c>
      <c r="I12" s="35">
        <f t="shared" si="7"/>
        <v>98</v>
      </c>
      <c r="J12" s="48">
        <f t="shared" si="3"/>
        <v>-9.1398889977961879</v>
      </c>
      <c r="K12" s="48">
        <v>4.569944498898094</v>
      </c>
      <c r="L12" s="48">
        <v>13.709833496694282</v>
      </c>
      <c r="M12" s="35">
        <f t="shared" ref="M12:U12" si="8">M24</f>
        <v>-9</v>
      </c>
      <c r="N12" s="35">
        <f t="shared" si="8"/>
        <v>29</v>
      </c>
      <c r="O12" s="35">
        <f t="shared" si="8"/>
        <v>152</v>
      </c>
      <c r="P12" s="35">
        <f t="shared" si="8"/>
        <v>10</v>
      </c>
      <c r="Q12" s="35">
        <f t="shared" si="8"/>
        <v>19</v>
      </c>
      <c r="R12" s="35">
        <f t="shared" si="8"/>
        <v>38</v>
      </c>
      <c r="S12" s="35">
        <f t="shared" si="8"/>
        <v>163</v>
      </c>
      <c r="T12" s="35">
        <f t="shared" si="8"/>
        <v>14</v>
      </c>
      <c r="U12" s="35">
        <f t="shared" si="8"/>
        <v>24</v>
      </c>
      <c r="V12" s="48">
        <v>-20.564750245041424</v>
      </c>
    </row>
    <row r="13" spans="1:22" ht="15" customHeight="1" x14ac:dyDescent="0.15">
      <c r="A13" s="4" t="s">
        <v>25</v>
      </c>
      <c r="B13" s="37">
        <f t="shared" ref="B13:I13" si="9">B25+B26+B27</f>
        <v>-55</v>
      </c>
      <c r="C13" s="37">
        <f t="shared" si="9"/>
        <v>-44</v>
      </c>
      <c r="D13" s="37">
        <f t="shared" si="9"/>
        <v>-241</v>
      </c>
      <c r="E13" s="37">
        <f t="shared" si="9"/>
        <v>-9</v>
      </c>
      <c r="F13" s="37">
        <f t="shared" si="9"/>
        <v>7</v>
      </c>
      <c r="G13" s="37">
        <f t="shared" si="9"/>
        <v>67</v>
      </c>
      <c r="H13" s="37">
        <f t="shared" si="9"/>
        <v>16</v>
      </c>
      <c r="I13" s="37">
        <f t="shared" si="9"/>
        <v>221</v>
      </c>
      <c r="J13" s="49">
        <f t="shared" si="3"/>
        <v>-8.9367590005154796</v>
      </c>
      <c r="K13" s="49">
        <v>6.9508125559564826</v>
      </c>
      <c r="L13" s="49">
        <v>15.887571556471961</v>
      </c>
      <c r="M13" s="37">
        <f t="shared" ref="M13:U13" si="10">M25+M26+M27</f>
        <v>-46</v>
      </c>
      <c r="N13" s="37">
        <f t="shared" si="10"/>
        <v>61</v>
      </c>
      <c r="O13" s="37">
        <f t="shared" si="10"/>
        <v>300</v>
      </c>
      <c r="P13" s="37">
        <f t="shared" si="10"/>
        <v>22</v>
      </c>
      <c r="Q13" s="37">
        <f t="shared" si="10"/>
        <v>39</v>
      </c>
      <c r="R13" s="37">
        <f t="shared" si="10"/>
        <v>107</v>
      </c>
      <c r="S13" s="37">
        <f t="shared" si="10"/>
        <v>387</v>
      </c>
      <c r="T13" s="37">
        <f t="shared" si="10"/>
        <v>62</v>
      </c>
      <c r="U13" s="37">
        <f t="shared" si="10"/>
        <v>45</v>
      </c>
      <c r="V13" s="49">
        <v>-45.676768224856879</v>
      </c>
    </row>
    <row r="14" spans="1:22" ht="15" customHeight="1" x14ac:dyDescent="0.15">
      <c r="A14" s="4" t="s">
        <v>24</v>
      </c>
      <c r="B14" s="37">
        <f t="shared" ref="B14:I14" si="11">B28+B29+B30+B31</f>
        <v>-72</v>
      </c>
      <c r="C14" s="37">
        <f t="shared" si="11"/>
        <v>-43</v>
      </c>
      <c r="D14" s="37">
        <f t="shared" si="11"/>
        <v>-306</v>
      </c>
      <c r="E14" s="37">
        <f t="shared" si="11"/>
        <v>-9</v>
      </c>
      <c r="F14" s="37">
        <f t="shared" si="11"/>
        <v>22</v>
      </c>
      <c r="G14" s="37">
        <f t="shared" si="11"/>
        <v>200</v>
      </c>
      <c r="H14" s="37">
        <f t="shared" si="11"/>
        <v>31</v>
      </c>
      <c r="I14" s="37">
        <f t="shared" si="11"/>
        <v>418</v>
      </c>
      <c r="J14" s="49">
        <f t="shared" si="3"/>
        <v>-4.2685921550688555</v>
      </c>
      <c r="K14" s="49">
        <v>10.434336379057205</v>
      </c>
      <c r="L14" s="49">
        <v>14.702928534126061</v>
      </c>
      <c r="M14" s="37">
        <f t="shared" ref="M14:U14" si="12">M28+M29+M30+M31</f>
        <v>-63</v>
      </c>
      <c r="N14" s="37">
        <f t="shared" si="12"/>
        <v>122</v>
      </c>
      <c r="O14" s="37">
        <f t="shared" si="12"/>
        <v>666</v>
      </c>
      <c r="P14" s="37">
        <f t="shared" si="12"/>
        <v>54</v>
      </c>
      <c r="Q14" s="37">
        <f t="shared" si="12"/>
        <v>68</v>
      </c>
      <c r="R14" s="37">
        <f t="shared" si="12"/>
        <v>185</v>
      </c>
      <c r="S14" s="37">
        <f t="shared" si="12"/>
        <v>754</v>
      </c>
      <c r="T14" s="37">
        <f t="shared" si="12"/>
        <v>121</v>
      </c>
      <c r="U14" s="37">
        <f t="shared" si="12"/>
        <v>64</v>
      </c>
      <c r="V14" s="49">
        <v>-29.880145085481971</v>
      </c>
    </row>
    <row r="15" spans="1:22" ht="15" customHeight="1" x14ac:dyDescent="0.15">
      <c r="A15" s="4" t="s">
        <v>23</v>
      </c>
      <c r="B15" s="37">
        <f t="shared" ref="B15:I15" si="13">B32+B33+B34+B35</f>
        <v>-63</v>
      </c>
      <c r="C15" s="37">
        <f t="shared" si="13"/>
        <v>-37</v>
      </c>
      <c r="D15" s="37">
        <f t="shared" si="13"/>
        <v>-193</v>
      </c>
      <c r="E15" s="37">
        <f t="shared" si="13"/>
        <v>-12</v>
      </c>
      <c r="F15" s="37">
        <f t="shared" si="13"/>
        <v>6</v>
      </c>
      <c r="G15" s="37">
        <f t="shared" si="13"/>
        <v>122</v>
      </c>
      <c r="H15" s="37">
        <f t="shared" si="13"/>
        <v>18</v>
      </c>
      <c r="I15" s="37">
        <f t="shared" si="13"/>
        <v>300</v>
      </c>
      <c r="J15" s="49">
        <f t="shared" si="3"/>
        <v>-7.4787489102005233</v>
      </c>
      <c r="K15" s="49">
        <v>3.7393744551002621</v>
      </c>
      <c r="L15" s="49">
        <v>11.218123365300785</v>
      </c>
      <c r="M15" s="37">
        <f t="shared" ref="M15:U15" si="14">M32+M33+M34+M35</f>
        <v>-51</v>
      </c>
      <c r="N15" s="37">
        <f t="shared" si="14"/>
        <v>86</v>
      </c>
      <c r="O15" s="37">
        <f t="shared" si="14"/>
        <v>625</v>
      </c>
      <c r="P15" s="37">
        <f t="shared" si="14"/>
        <v>44</v>
      </c>
      <c r="Q15" s="37">
        <f t="shared" si="14"/>
        <v>42</v>
      </c>
      <c r="R15" s="37">
        <f t="shared" si="14"/>
        <v>137</v>
      </c>
      <c r="S15" s="37">
        <f t="shared" si="14"/>
        <v>640</v>
      </c>
      <c r="T15" s="37">
        <f t="shared" si="14"/>
        <v>81</v>
      </c>
      <c r="U15" s="37">
        <f t="shared" si="14"/>
        <v>56</v>
      </c>
      <c r="V15" s="49">
        <v>-31.784682868352206</v>
      </c>
    </row>
    <row r="16" spans="1:22" ht="15" customHeight="1" x14ac:dyDescent="0.15">
      <c r="A16" s="2" t="s">
        <v>22</v>
      </c>
      <c r="B16" s="36">
        <f t="shared" ref="B16:I16" si="15">B36+B37+B38</f>
        <v>-26</v>
      </c>
      <c r="C16" s="36">
        <f t="shared" si="15"/>
        <v>-10</v>
      </c>
      <c r="D16" s="36">
        <f t="shared" si="15"/>
        <v>-160</v>
      </c>
      <c r="E16" s="36">
        <f t="shared" si="15"/>
        <v>-9</v>
      </c>
      <c r="F16" s="36">
        <f t="shared" si="15"/>
        <v>1</v>
      </c>
      <c r="G16" s="36">
        <f t="shared" si="15"/>
        <v>16</v>
      </c>
      <c r="H16" s="36">
        <f t="shared" si="15"/>
        <v>10</v>
      </c>
      <c r="I16" s="36">
        <f t="shared" si="15"/>
        <v>120</v>
      </c>
      <c r="J16" s="53">
        <f t="shared" si="3"/>
        <v>-23.76074787927751</v>
      </c>
      <c r="K16" s="53">
        <v>2.6400830976975014</v>
      </c>
      <c r="L16" s="53">
        <v>26.400830976975012</v>
      </c>
      <c r="M16" s="36">
        <f t="shared" ref="M16:U16" si="16">M36+M37+M38</f>
        <v>-17</v>
      </c>
      <c r="N16" s="36">
        <f t="shared" si="16"/>
        <v>25</v>
      </c>
      <c r="O16" s="36">
        <f t="shared" si="16"/>
        <v>128</v>
      </c>
      <c r="P16" s="36">
        <f t="shared" si="16"/>
        <v>11</v>
      </c>
      <c r="Q16" s="36">
        <f t="shared" si="16"/>
        <v>14</v>
      </c>
      <c r="R16" s="36">
        <f t="shared" si="16"/>
        <v>42</v>
      </c>
      <c r="S16" s="36">
        <f t="shared" si="16"/>
        <v>184</v>
      </c>
      <c r="T16" s="36">
        <f t="shared" si="16"/>
        <v>20</v>
      </c>
      <c r="U16" s="36">
        <f t="shared" si="16"/>
        <v>22</v>
      </c>
      <c r="V16" s="53">
        <v>-44.881412660857521</v>
      </c>
    </row>
    <row r="17" spans="1:22" ht="15" customHeight="1" x14ac:dyDescent="0.15">
      <c r="A17" s="6" t="s">
        <v>21</v>
      </c>
      <c r="B17" s="35">
        <f t="shared" ref="B17:I17" si="17">B12+B13+B20</f>
        <v>-370</v>
      </c>
      <c r="C17" s="35">
        <f t="shared" si="17"/>
        <v>-258</v>
      </c>
      <c r="D17" s="35">
        <f t="shared" si="17"/>
        <v>-850</v>
      </c>
      <c r="E17" s="35">
        <f t="shared" si="17"/>
        <v>-47</v>
      </c>
      <c r="F17" s="35">
        <f t="shared" si="17"/>
        <v>65</v>
      </c>
      <c r="G17" s="35">
        <f t="shared" si="17"/>
        <v>805</v>
      </c>
      <c r="H17" s="35">
        <f t="shared" si="17"/>
        <v>112</v>
      </c>
      <c r="I17" s="35">
        <f t="shared" si="17"/>
        <v>1399</v>
      </c>
      <c r="J17" s="48">
        <f t="shared" si="3"/>
        <v>-5.1215375211722662</v>
      </c>
      <c r="K17" s="48">
        <v>7.082977422897816</v>
      </c>
      <c r="L17" s="48">
        <v>12.204514944070082</v>
      </c>
      <c r="M17" s="35">
        <f t="shared" ref="M17:U17" si="18">M12+M13+M20</f>
        <v>-323</v>
      </c>
      <c r="N17" s="35">
        <f t="shared" si="18"/>
        <v>677</v>
      </c>
      <c r="O17" s="35">
        <f t="shared" si="18"/>
        <v>3070</v>
      </c>
      <c r="P17" s="35">
        <f t="shared" si="18"/>
        <v>425</v>
      </c>
      <c r="Q17" s="35">
        <f t="shared" si="18"/>
        <v>252</v>
      </c>
      <c r="R17" s="35">
        <f t="shared" si="18"/>
        <v>1000</v>
      </c>
      <c r="S17" s="35">
        <f t="shared" si="18"/>
        <v>3326</v>
      </c>
      <c r="T17" s="35">
        <f t="shared" si="18"/>
        <v>751</v>
      </c>
      <c r="U17" s="35">
        <f t="shared" si="18"/>
        <v>249</v>
      </c>
      <c r="V17" s="48">
        <v>-35.196949347630678</v>
      </c>
    </row>
    <row r="18" spans="1:22" ht="15" customHeight="1" x14ac:dyDescent="0.15">
      <c r="A18" s="4" t="s">
        <v>20</v>
      </c>
      <c r="B18" s="37">
        <f t="shared" ref="B18:I18" si="19">B14+B22</f>
        <v>-118</v>
      </c>
      <c r="C18" s="37">
        <f t="shared" si="19"/>
        <v>-59</v>
      </c>
      <c r="D18" s="37">
        <f t="shared" si="19"/>
        <v>-543</v>
      </c>
      <c r="E18" s="37">
        <f t="shared" si="19"/>
        <v>-19</v>
      </c>
      <c r="F18" s="37">
        <f t="shared" si="19"/>
        <v>37</v>
      </c>
      <c r="G18" s="37">
        <f t="shared" si="19"/>
        <v>388</v>
      </c>
      <c r="H18" s="37">
        <f t="shared" si="19"/>
        <v>56</v>
      </c>
      <c r="I18" s="37">
        <f t="shared" si="19"/>
        <v>749</v>
      </c>
      <c r="J18" s="49">
        <f t="shared" si="3"/>
        <v>-4.7857525792068198</v>
      </c>
      <c r="K18" s="49">
        <v>9.3196234437185446</v>
      </c>
      <c r="L18" s="49">
        <v>14.105376022925364</v>
      </c>
      <c r="M18" s="37">
        <f t="shared" ref="M18:U18" si="20">M14+M22</f>
        <v>-99</v>
      </c>
      <c r="N18" s="37">
        <f t="shared" si="20"/>
        <v>261</v>
      </c>
      <c r="O18" s="37">
        <f t="shared" si="20"/>
        <v>1339</v>
      </c>
      <c r="P18" s="37">
        <f t="shared" si="20"/>
        <v>127</v>
      </c>
      <c r="Q18" s="37">
        <f t="shared" si="20"/>
        <v>134</v>
      </c>
      <c r="R18" s="37">
        <f t="shared" si="20"/>
        <v>360</v>
      </c>
      <c r="S18" s="37">
        <f t="shared" si="20"/>
        <v>1521</v>
      </c>
      <c r="T18" s="37">
        <f t="shared" si="20"/>
        <v>215</v>
      </c>
      <c r="U18" s="37">
        <f t="shared" si="20"/>
        <v>145</v>
      </c>
      <c r="V18" s="49">
        <v>-24.936289754814482</v>
      </c>
    </row>
    <row r="19" spans="1:22" ht="15" customHeight="1" x14ac:dyDescent="0.15">
      <c r="A19" s="2" t="s">
        <v>19</v>
      </c>
      <c r="B19" s="36">
        <f t="shared" ref="B19:I19" si="21">B15+B16+B21+B23</f>
        <v>-460</v>
      </c>
      <c r="C19" s="36">
        <f t="shared" si="21"/>
        <v>-374</v>
      </c>
      <c r="D19" s="36">
        <f t="shared" si="21"/>
        <v>-659</v>
      </c>
      <c r="E19" s="36">
        <f t="shared" si="21"/>
        <v>-39</v>
      </c>
      <c r="F19" s="36">
        <f t="shared" si="21"/>
        <v>77</v>
      </c>
      <c r="G19" s="36">
        <f t="shared" si="21"/>
        <v>903</v>
      </c>
      <c r="H19" s="36">
        <f t="shared" si="21"/>
        <v>116</v>
      </c>
      <c r="I19" s="36">
        <f t="shared" si="21"/>
        <v>1502</v>
      </c>
      <c r="J19" s="53">
        <f t="shared" si="3"/>
        <v>-4.2364920634779288</v>
      </c>
      <c r="K19" s="53">
        <v>8.3643561253282215</v>
      </c>
      <c r="L19" s="53">
        <v>12.60084818880615</v>
      </c>
      <c r="M19" s="36">
        <f t="shared" ref="M19:U19" si="22">M15+M16+M21+M23</f>
        <v>-421</v>
      </c>
      <c r="N19" s="36">
        <f t="shared" si="22"/>
        <v>811</v>
      </c>
      <c r="O19" s="36">
        <f t="shared" si="22"/>
        <v>4273</v>
      </c>
      <c r="P19" s="36">
        <f t="shared" si="22"/>
        <v>537</v>
      </c>
      <c r="Q19" s="36">
        <f t="shared" si="22"/>
        <v>274</v>
      </c>
      <c r="R19" s="36">
        <f t="shared" si="22"/>
        <v>1232</v>
      </c>
      <c r="S19" s="36">
        <f t="shared" si="22"/>
        <v>4333</v>
      </c>
      <c r="T19" s="36">
        <f t="shared" si="22"/>
        <v>966</v>
      </c>
      <c r="U19" s="36">
        <f t="shared" si="22"/>
        <v>266</v>
      </c>
      <c r="V19" s="53">
        <v>-45.732388685236131</v>
      </c>
    </row>
    <row r="20" spans="1:22" ht="15" customHeight="1" x14ac:dyDescent="0.15">
      <c r="A20" s="5" t="s">
        <v>18</v>
      </c>
      <c r="B20" s="40">
        <f>E20+M20</f>
        <v>-302</v>
      </c>
      <c r="C20" s="40">
        <v>-209</v>
      </c>
      <c r="D20" s="40">
        <f>G20-I20+O20-S20</f>
        <v>-531</v>
      </c>
      <c r="E20" s="40">
        <f>F20-H20</f>
        <v>-34</v>
      </c>
      <c r="F20" s="40">
        <v>56</v>
      </c>
      <c r="G20" s="40">
        <v>707</v>
      </c>
      <c r="H20" s="40">
        <v>90</v>
      </c>
      <c r="I20" s="40">
        <v>1080</v>
      </c>
      <c r="J20" s="61">
        <f t="shared" si="3"/>
        <v>-4.3971886826455195</v>
      </c>
      <c r="K20" s="61">
        <v>7.2424284184749768</v>
      </c>
      <c r="L20" s="61">
        <v>11.639617101120496</v>
      </c>
      <c r="M20" s="40">
        <f>N20-R20</f>
        <v>-268</v>
      </c>
      <c r="N20" s="40">
        <f>SUM(P20:Q20)</f>
        <v>587</v>
      </c>
      <c r="O20" s="41">
        <v>2618</v>
      </c>
      <c r="P20" s="41">
        <v>393</v>
      </c>
      <c r="Q20" s="41">
        <v>194</v>
      </c>
      <c r="R20" s="41">
        <f>SUM(T20:U20)</f>
        <v>855</v>
      </c>
      <c r="S20" s="41">
        <v>2776</v>
      </c>
      <c r="T20" s="41">
        <v>675</v>
      </c>
      <c r="U20" s="41">
        <v>180</v>
      </c>
      <c r="V20" s="52">
        <v>-34.660193145558836</v>
      </c>
    </row>
    <row r="21" spans="1:22" ht="15" customHeight="1" x14ac:dyDescent="0.15">
      <c r="A21" s="3" t="s">
        <v>17</v>
      </c>
      <c r="B21" s="42">
        <f t="shared" ref="B21:B38" si="23">E21+M21</f>
        <v>-308</v>
      </c>
      <c r="C21" s="42">
        <v>-277</v>
      </c>
      <c r="D21" s="42">
        <f t="shared" ref="D21:D38" si="24">G21-I21+O21-S21</f>
        <v>-226</v>
      </c>
      <c r="E21" s="42">
        <f t="shared" ref="E21:E38" si="25">F21-H21</f>
        <v>-18</v>
      </c>
      <c r="F21" s="42">
        <v>58</v>
      </c>
      <c r="G21" s="42">
        <v>650</v>
      </c>
      <c r="H21" s="42">
        <v>76</v>
      </c>
      <c r="I21" s="42">
        <v>862</v>
      </c>
      <c r="J21" s="62">
        <f t="shared" si="3"/>
        <v>-3.0515950235099734</v>
      </c>
      <c r="K21" s="62">
        <v>9.8329172979765804</v>
      </c>
      <c r="L21" s="62">
        <v>12.884512321486554</v>
      </c>
      <c r="M21" s="42">
        <f t="shared" ref="M21:M38" si="26">N21-R21</f>
        <v>-290</v>
      </c>
      <c r="N21" s="42">
        <f>SUM(P21:Q21)</f>
        <v>551</v>
      </c>
      <c r="O21" s="42">
        <v>2761</v>
      </c>
      <c r="P21" s="42">
        <v>355</v>
      </c>
      <c r="Q21" s="42">
        <v>196</v>
      </c>
      <c r="R21" s="42">
        <f t="shared" ref="R21:R38" si="27">SUM(T21:U21)</f>
        <v>841</v>
      </c>
      <c r="S21" s="42">
        <v>2775</v>
      </c>
      <c r="T21" s="42">
        <v>685</v>
      </c>
      <c r="U21" s="42">
        <v>156</v>
      </c>
      <c r="V21" s="49">
        <v>-49.164586489882922</v>
      </c>
    </row>
    <row r="22" spans="1:22" ht="15" customHeight="1" x14ac:dyDescent="0.15">
      <c r="A22" s="3" t="s">
        <v>16</v>
      </c>
      <c r="B22" s="42">
        <f t="shared" si="23"/>
        <v>-46</v>
      </c>
      <c r="C22" s="42">
        <v>-16</v>
      </c>
      <c r="D22" s="42">
        <f t="shared" si="24"/>
        <v>-237</v>
      </c>
      <c r="E22" s="42">
        <f t="shared" si="25"/>
        <v>-10</v>
      </c>
      <c r="F22" s="42">
        <v>15</v>
      </c>
      <c r="G22" s="42">
        <v>188</v>
      </c>
      <c r="H22" s="42">
        <v>25</v>
      </c>
      <c r="I22" s="42">
        <v>331</v>
      </c>
      <c r="J22" s="62">
        <f t="shared" si="3"/>
        <v>-5.3714520531861805</v>
      </c>
      <c r="K22" s="62">
        <v>8.0571780797792716</v>
      </c>
      <c r="L22" s="62">
        <v>13.428630132965452</v>
      </c>
      <c r="M22" s="42">
        <f>N22-R22</f>
        <v>-36</v>
      </c>
      <c r="N22" s="42">
        <f t="shared" ref="N22:N38" si="28">SUM(P22:Q22)</f>
        <v>139</v>
      </c>
      <c r="O22" s="42">
        <v>673</v>
      </c>
      <c r="P22" s="42">
        <v>73</v>
      </c>
      <c r="Q22" s="42">
        <v>66</v>
      </c>
      <c r="R22" s="42">
        <f t="shared" si="27"/>
        <v>175</v>
      </c>
      <c r="S22" s="42">
        <v>767</v>
      </c>
      <c r="T22" s="42">
        <v>94</v>
      </c>
      <c r="U22" s="42">
        <v>81</v>
      </c>
      <c r="V22" s="49">
        <v>-19.337227391470265</v>
      </c>
    </row>
    <row r="23" spans="1:22" ht="15" customHeight="1" x14ac:dyDescent="0.15">
      <c r="A23" s="1" t="s">
        <v>15</v>
      </c>
      <c r="B23" s="43">
        <f t="shared" si="23"/>
        <v>-63</v>
      </c>
      <c r="C23" s="43">
        <v>-50</v>
      </c>
      <c r="D23" s="43">
        <f t="shared" si="24"/>
        <v>-80</v>
      </c>
      <c r="E23" s="43">
        <f t="shared" si="25"/>
        <v>0</v>
      </c>
      <c r="F23" s="43">
        <v>12</v>
      </c>
      <c r="G23" s="43">
        <v>115</v>
      </c>
      <c r="H23" s="43">
        <v>12</v>
      </c>
      <c r="I23" s="43">
        <v>220</v>
      </c>
      <c r="J23" s="63">
        <f t="shared" si="3"/>
        <v>0</v>
      </c>
      <c r="K23" s="63">
        <v>9.0644542133614028</v>
      </c>
      <c r="L23" s="63">
        <v>9.0644542133614028</v>
      </c>
      <c r="M23" s="43">
        <f t="shared" si="26"/>
        <v>-63</v>
      </c>
      <c r="N23" s="43">
        <f t="shared" si="28"/>
        <v>149</v>
      </c>
      <c r="O23" s="43">
        <v>759</v>
      </c>
      <c r="P23" s="43">
        <v>127</v>
      </c>
      <c r="Q23" s="43">
        <v>22</v>
      </c>
      <c r="R23" s="43">
        <f t="shared" si="27"/>
        <v>212</v>
      </c>
      <c r="S23" s="47">
        <v>734</v>
      </c>
      <c r="T23" s="47">
        <v>180</v>
      </c>
      <c r="U23" s="47">
        <v>32</v>
      </c>
      <c r="V23" s="54">
        <v>-47.588384620147352</v>
      </c>
    </row>
    <row r="24" spans="1:22" ht="15" customHeight="1" x14ac:dyDescent="0.15">
      <c r="A24" s="7" t="s">
        <v>14</v>
      </c>
      <c r="B24" s="45">
        <f t="shared" si="23"/>
        <v>-13</v>
      </c>
      <c r="C24" s="45">
        <v>-5</v>
      </c>
      <c r="D24" s="45">
        <f t="shared" si="24"/>
        <v>-78</v>
      </c>
      <c r="E24" s="40">
        <f t="shared" si="25"/>
        <v>-4</v>
      </c>
      <c r="F24" s="45">
        <v>2</v>
      </c>
      <c r="G24" s="45">
        <v>31</v>
      </c>
      <c r="H24" s="45">
        <v>6</v>
      </c>
      <c r="I24" s="46">
        <v>98</v>
      </c>
      <c r="J24" s="73">
        <f t="shared" si="3"/>
        <v>-9.1398889977961879</v>
      </c>
      <c r="K24" s="73">
        <v>4.569944498898094</v>
      </c>
      <c r="L24" s="73">
        <v>13.709833496694282</v>
      </c>
      <c r="M24" s="40">
        <f t="shared" si="26"/>
        <v>-9</v>
      </c>
      <c r="N24" s="45">
        <f t="shared" si="28"/>
        <v>29</v>
      </c>
      <c r="O24" s="45">
        <v>152</v>
      </c>
      <c r="P24" s="45">
        <v>10</v>
      </c>
      <c r="Q24" s="45">
        <v>19</v>
      </c>
      <c r="R24" s="45">
        <f t="shared" si="27"/>
        <v>38</v>
      </c>
      <c r="S24" s="45">
        <v>163</v>
      </c>
      <c r="T24" s="45">
        <v>14</v>
      </c>
      <c r="U24" s="45">
        <v>24</v>
      </c>
      <c r="V24" s="51">
        <v>-20.564750245041424</v>
      </c>
    </row>
    <row r="25" spans="1:22" ht="15" customHeight="1" x14ac:dyDescent="0.15">
      <c r="A25" s="5" t="s">
        <v>13</v>
      </c>
      <c r="B25" s="40">
        <f t="shared" si="23"/>
        <v>-10</v>
      </c>
      <c r="C25" s="40">
        <v>-8</v>
      </c>
      <c r="D25" s="40">
        <f t="shared" si="24"/>
        <v>-44</v>
      </c>
      <c r="E25" s="40">
        <f t="shared" si="25"/>
        <v>-2</v>
      </c>
      <c r="F25" s="40">
        <v>0</v>
      </c>
      <c r="G25" s="40">
        <v>6</v>
      </c>
      <c r="H25" s="40">
        <v>2</v>
      </c>
      <c r="I25" s="40">
        <v>34</v>
      </c>
      <c r="J25" s="61">
        <f t="shared" si="3"/>
        <v>-17.324213665301869</v>
      </c>
      <c r="K25" s="61">
        <v>0</v>
      </c>
      <c r="L25" s="61">
        <v>17.324213665301869</v>
      </c>
      <c r="M25" s="40">
        <f t="shared" si="26"/>
        <v>-8</v>
      </c>
      <c r="N25" s="40">
        <f t="shared" si="28"/>
        <v>5</v>
      </c>
      <c r="O25" s="40">
        <v>36</v>
      </c>
      <c r="P25" s="40">
        <v>4</v>
      </c>
      <c r="Q25" s="40">
        <v>1</v>
      </c>
      <c r="R25" s="40">
        <f t="shared" si="27"/>
        <v>13</v>
      </c>
      <c r="S25" s="41">
        <v>52</v>
      </c>
      <c r="T25" s="41">
        <v>10</v>
      </c>
      <c r="U25" s="41">
        <v>3</v>
      </c>
      <c r="V25" s="52">
        <v>-69.296854661207504</v>
      </c>
    </row>
    <row r="26" spans="1:22" ht="15" customHeight="1" x14ac:dyDescent="0.15">
      <c r="A26" s="3" t="s">
        <v>12</v>
      </c>
      <c r="B26" s="42">
        <f t="shared" si="23"/>
        <v>-16</v>
      </c>
      <c r="C26" s="42">
        <v>-18</v>
      </c>
      <c r="D26" s="42">
        <f t="shared" si="24"/>
        <v>-32</v>
      </c>
      <c r="E26" s="42">
        <f t="shared" si="25"/>
        <v>-4</v>
      </c>
      <c r="F26" s="42">
        <v>1</v>
      </c>
      <c r="G26" s="42">
        <v>19</v>
      </c>
      <c r="H26" s="42">
        <v>5</v>
      </c>
      <c r="I26" s="42">
        <v>53</v>
      </c>
      <c r="J26" s="62">
        <f t="shared" si="3"/>
        <v>-15.726209274596371</v>
      </c>
      <c r="K26" s="62">
        <v>3.9315523186490928</v>
      </c>
      <c r="L26" s="62">
        <v>19.657761593245464</v>
      </c>
      <c r="M26" s="42">
        <f t="shared" si="26"/>
        <v>-12</v>
      </c>
      <c r="N26" s="42">
        <f t="shared" si="28"/>
        <v>18</v>
      </c>
      <c r="O26" s="42">
        <v>94</v>
      </c>
      <c r="P26" s="42">
        <v>6</v>
      </c>
      <c r="Q26" s="42">
        <v>12</v>
      </c>
      <c r="R26" s="42">
        <f t="shared" si="27"/>
        <v>30</v>
      </c>
      <c r="S26" s="42">
        <v>92</v>
      </c>
      <c r="T26" s="42">
        <v>16</v>
      </c>
      <c r="U26" s="42">
        <v>14</v>
      </c>
      <c r="V26" s="49">
        <v>-47.178627823789114</v>
      </c>
    </row>
    <row r="27" spans="1:22" ht="15" customHeight="1" x14ac:dyDescent="0.15">
      <c r="A27" s="1" t="s">
        <v>11</v>
      </c>
      <c r="B27" s="43">
        <f t="shared" si="23"/>
        <v>-29</v>
      </c>
      <c r="C27" s="43">
        <v>-18</v>
      </c>
      <c r="D27" s="43">
        <f t="shared" si="24"/>
        <v>-165</v>
      </c>
      <c r="E27" s="43">
        <f t="shared" si="25"/>
        <v>-3</v>
      </c>
      <c r="F27" s="43">
        <v>6</v>
      </c>
      <c r="G27" s="43">
        <v>42</v>
      </c>
      <c r="H27" s="43">
        <v>9</v>
      </c>
      <c r="I27" s="43">
        <v>134</v>
      </c>
      <c r="J27" s="63">
        <f t="shared" si="3"/>
        <v>-4.7075165920666766</v>
      </c>
      <c r="K27" s="63">
        <v>9.415033184133355</v>
      </c>
      <c r="L27" s="63">
        <v>14.122549776200032</v>
      </c>
      <c r="M27" s="43">
        <f t="shared" si="26"/>
        <v>-26</v>
      </c>
      <c r="N27" s="43">
        <f t="shared" si="28"/>
        <v>38</v>
      </c>
      <c r="O27" s="47">
        <v>170</v>
      </c>
      <c r="P27" s="47">
        <v>12</v>
      </c>
      <c r="Q27" s="47">
        <v>26</v>
      </c>
      <c r="R27" s="47">
        <f t="shared" si="27"/>
        <v>64</v>
      </c>
      <c r="S27" s="47">
        <v>243</v>
      </c>
      <c r="T27" s="47">
        <v>36</v>
      </c>
      <c r="U27" s="47">
        <v>28</v>
      </c>
      <c r="V27" s="54">
        <v>-40.798477131244539</v>
      </c>
    </row>
    <row r="28" spans="1:22" ht="15" customHeight="1" x14ac:dyDescent="0.15">
      <c r="A28" s="5" t="s">
        <v>10</v>
      </c>
      <c r="B28" s="40">
        <f t="shared" si="23"/>
        <v>-10</v>
      </c>
      <c r="C28" s="40">
        <v>-6</v>
      </c>
      <c r="D28" s="40">
        <f t="shared" si="24"/>
        <v>-48</v>
      </c>
      <c r="E28" s="40">
        <f t="shared" si="25"/>
        <v>-4</v>
      </c>
      <c r="F28" s="40">
        <v>1</v>
      </c>
      <c r="G28" s="40">
        <v>14</v>
      </c>
      <c r="H28" s="40">
        <v>5</v>
      </c>
      <c r="I28" s="40">
        <v>48</v>
      </c>
      <c r="J28" s="61">
        <f t="shared" si="3"/>
        <v>-16.512519738326191</v>
      </c>
      <c r="K28" s="61">
        <v>4.1281299345815476</v>
      </c>
      <c r="L28" s="61">
        <v>20.640649672907738</v>
      </c>
      <c r="M28" s="40">
        <f t="shared" si="26"/>
        <v>-6</v>
      </c>
      <c r="N28" s="40">
        <f t="shared" si="28"/>
        <v>12</v>
      </c>
      <c r="O28" s="40">
        <v>65</v>
      </c>
      <c r="P28" s="40">
        <v>7</v>
      </c>
      <c r="Q28" s="40">
        <v>5</v>
      </c>
      <c r="R28" s="40">
        <f t="shared" si="27"/>
        <v>18</v>
      </c>
      <c r="S28" s="40">
        <v>79</v>
      </c>
      <c r="T28" s="40">
        <v>12</v>
      </c>
      <c r="U28" s="40">
        <v>6</v>
      </c>
      <c r="V28" s="48">
        <v>-24.768779607489279</v>
      </c>
    </row>
    <row r="29" spans="1:22" ht="15" customHeight="1" x14ac:dyDescent="0.15">
      <c r="A29" s="3" t="s">
        <v>9</v>
      </c>
      <c r="B29" s="42">
        <f t="shared" si="23"/>
        <v>-24</v>
      </c>
      <c r="C29" s="42">
        <v>-19</v>
      </c>
      <c r="D29" s="42">
        <f t="shared" si="24"/>
        <v>-74</v>
      </c>
      <c r="E29" s="42">
        <f>F29-H29</f>
        <v>0</v>
      </c>
      <c r="F29" s="42">
        <v>12</v>
      </c>
      <c r="G29" s="42">
        <v>65</v>
      </c>
      <c r="H29" s="42">
        <v>12</v>
      </c>
      <c r="I29" s="42">
        <v>121</v>
      </c>
      <c r="J29" s="62">
        <f t="shared" si="3"/>
        <v>0</v>
      </c>
      <c r="K29" s="62">
        <v>18.605045220596026</v>
      </c>
      <c r="L29" s="62">
        <v>18.605045220596026</v>
      </c>
      <c r="M29" s="42">
        <f t="shared" si="26"/>
        <v>-24</v>
      </c>
      <c r="N29" s="42">
        <f t="shared" si="28"/>
        <v>39</v>
      </c>
      <c r="O29" s="42">
        <v>236</v>
      </c>
      <c r="P29" s="42">
        <v>13</v>
      </c>
      <c r="Q29" s="42">
        <v>26</v>
      </c>
      <c r="R29" s="42">
        <f t="shared" si="27"/>
        <v>63</v>
      </c>
      <c r="S29" s="42">
        <v>254</v>
      </c>
      <c r="T29" s="42">
        <v>43</v>
      </c>
      <c r="U29" s="42">
        <v>20</v>
      </c>
      <c r="V29" s="49">
        <v>-37.210090441192037</v>
      </c>
    </row>
    <row r="30" spans="1:22" ht="15" customHeight="1" x14ac:dyDescent="0.15">
      <c r="A30" s="3" t="s">
        <v>8</v>
      </c>
      <c r="B30" s="42">
        <f t="shared" si="23"/>
        <v>-9</v>
      </c>
      <c r="C30" s="42">
        <v>3</v>
      </c>
      <c r="D30" s="42">
        <f t="shared" si="24"/>
        <v>-114</v>
      </c>
      <c r="E30" s="42">
        <f t="shared" si="25"/>
        <v>-5</v>
      </c>
      <c r="F30" s="42">
        <v>4</v>
      </c>
      <c r="G30" s="42">
        <v>55</v>
      </c>
      <c r="H30" s="42">
        <v>9</v>
      </c>
      <c r="I30" s="42">
        <v>136</v>
      </c>
      <c r="J30" s="62">
        <f t="shared" si="3"/>
        <v>-7.7136100959775424</v>
      </c>
      <c r="K30" s="62">
        <v>6.1708880767820338</v>
      </c>
      <c r="L30" s="62">
        <v>13.884498172759576</v>
      </c>
      <c r="M30" s="42">
        <f t="shared" si="26"/>
        <v>-4</v>
      </c>
      <c r="N30" s="42">
        <f t="shared" si="28"/>
        <v>43</v>
      </c>
      <c r="O30" s="42">
        <v>188</v>
      </c>
      <c r="P30" s="42">
        <v>19</v>
      </c>
      <c r="Q30" s="42">
        <v>24</v>
      </c>
      <c r="R30" s="42">
        <f t="shared" si="27"/>
        <v>47</v>
      </c>
      <c r="S30" s="42">
        <v>221</v>
      </c>
      <c r="T30" s="42">
        <v>33</v>
      </c>
      <c r="U30" s="42">
        <v>14</v>
      </c>
      <c r="V30" s="49">
        <v>-6.1708880767820347</v>
      </c>
    </row>
    <row r="31" spans="1:22" ht="15" customHeight="1" x14ac:dyDescent="0.15">
      <c r="A31" s="1" t="s">
        <v>7</v>
      </c>
      <c r="B31" s="43">
        <f t="shared" si="23"/>
        <v>-29</v>
      </c>
      <c r="C31" s="43">
        <v>-21</v>
      </c>
      <c r="D31" s="43">
        <f t="shared" si="24"/>
        <v>-70</v>
      </c>
      <c r="E31" s="43">
        <f t="shared" si="25"/>
        <v>0</v>
      </c>
      <c r="F31" s="43">
        <v>5</v>
      </c>
      <c r="G31" s="43">
        <v>66</v>
      </c>
      <c r="H31" s="43">
        <v>5</v>
      </c>
      <c r="I31" s="43">
        <v>113</v>
      </c>
      <c r="J31" s="63">
        <f t="shared" si="3"/>
        <v>0</v>
      </c>
      <c r="K31" s="63">
        <v>8.7261283170016455</v>
      </c>
      <c r="L31" s="63">
        <v>8.7261283170016455</v>
      </c>
      <c r="M31" s="43">
        <f t="shared" si="26"/>
        <v>-29</v>
      </c>
      <c r="N31" s="43">
        <f t="shared" si="28"/>
        <v>28</v>
      </c>
      <c r="O31" s="43">
        <v>177</v>
      </c>
      <c r="P31" s="43">
        <v>15</v>
      </c>
      <c r="Q31" s="43">
        <v>13</v>
      </c>
      <c r="R31" s="43">
        <f t="shared" si="27"/>
        <v>57</v>
      </c>
      <c r="S31" s="43">
        <v>200</v>
      </c>
      <c r="T31" s="43">
        <v>33</v>
      </c>
      <c r="U31" s="43">
        <v>24</v>
      </c>
      <c r="V31" s="53">
        <v>-50.611544238609518</v>
      </c>
    </row>
    <row r="32" spans="1:22" ht="15" customHeight="1" x14ac:dyDescent="0.15">
      <c r="A32" s="5" t="s">
        <v>6</v>
      </c>
      <c r="B32" s="40">
        <f t="shared" si="23"/>
        <v>-11</v>
      </c>
      <c r="C32" s="40">
        <v>-9</v>
      </c>
      <c r="D32" s="40">
        <f t="shared" si="24"/>
        <v>-11</v>
      </c>
      <c r="E32" s="40">
        <f t="shared" si="25"/>
        <v>-1</v>
      </c>
      <c r="F32" s="40">
        <v>0</v>
      </c>
      <c r="G32" s="40">
        <v>19</v>
      </c>
      <c r="H32" s="40">
        <v>1</v>
      </c>
      <c r="I32" s="40">
        <v>23</v>
      </c>
      <c r="J32" s="61">
        <f t="shared" si="3"/>
        <v>-7.3698199830856597</v>
      </c>
      <c r="K32" s="61">
        <v>0</v>
      </c>
      <c r="L32" s="61">
        <v>7.3698199830856597</v>
      </c>
      <c r="M32" s="40">
        <f t="shared" si="26"/>
        <v>-10</v>
      </c>
      <c r="N32" s="40">
        <f t="shared" si="28"/>
        <v>13</v>
      </c>
      <c r="O32" s="41">
        <v>73</v>
      </c>
      <c r="P32" s="41">
        <v>6</v>
      </c>
      <c r="Q32" s="41">
        <v>7</v>
      </c>
      <c r="R32" s="41">
        <f t="shared" si="27"/>
        <v>23</v>
      </c>
      <c r="S32" s="41">
        <v>80</v>
      </c>
      <c r="T32" s="41">
        <v>11</v>
      </c>
      <c r="U32" s="41">
        <v>12</v>
      </c>
      <c r="V32" s="52">
        <v>-73.698199830856595</v>
      </c>
    </row>
    <row r="33" spans="1:22" ht="15" customHeight="1" x14ac:dyDescent="0.15">
      <c r="A33" s="3" t="s">
        <v>5</v>
      </c>
      <c r="B33" s="42">
        <f t="shared" si="23"/>
        <v>-17</v>
      </c>
      <c r="C33" s="42">
        <v>1</v>
      </c>
      <c r="D33" s="42">
        <f t="shared" si="24"/>
        <v>-76</v>
      </c>
      <c r="E33" s="42">
        <f t="shared" si="25"/>
        <v>-7</v>
      </c>
      <c r="F33" s="42">
        <v>3</v>
      </c>
      <c r="G33" s="42">
        <v>41</v>
      </c>
      <c r="H33" s="42">
        <v>10</v>
      </c>
      <c r="I33" s="42">
        <v>126</v>
      </c>
      <c r="J33" s="62">
        <f t="shared" si="3"/>
        <v>-11.11120748727112</v>
      </c>
      <c r="K33" s="62">
        <v>4.7619460659733361</v>
      </c>
      <c r="L33" s="62">
        <v>15.873153553244455</v>
      </c>
      <c r="M33" s="42">
        <f t="shared" si="26"/>
        <v>-10</v>
      </c>
      <c r="N33" s="42">
        <f t="shared" si="28"/>
        <v>32</v>
      </c>
      <c r="O33" s="42">
        <v>243</v>
      </c>
      <c r="P33" s="42">
        <v>20</v>
      </c>
      <c r="Q33" s="42">
        <v>12</v>
      </c>
      <c r="R33" s="42">
        <f t="shared" si="27"/>
        <v>42</v>
      </c>
      <c r="S33" s="42">
        <v>234</v>
      </c>
      <c r="T33" s="42">
        <v>25</v>
      </c>
      <c r="U33" s="42">
        <v>17</v>
      </c>
      <c r="V33" s="49">
        <v>-15.873153553244435</v>
      </c>
    </row>
    <row r="34" spans="1:22" ht="15" customHeight="1" x14ac:dyDescent="0.15">
      <c r="A34" s="3" t="s">
        <v>4</v>
      </c>
      <c r="B34" s="42">
        <f t="shared" si="23"/>
        <v>-20</v>
      </c>
      <c r="C34" s="42">
        <v>-21</v>
      </c>
      <c r="D34" s="42">
        <f t="shared" si="24"/>
        <v>-55</v>
      </c>
      <c r="E34" s="42">
        <f t="shared" si="25"/>
        <v>1</v>
      </c>
      <c r="F34" s="42">
        <v>2</v>
      </c>
      <c r="G34" s="42">
        <v>31</v>
      </c>
      <c r="H34" s="42">
        <v>1</v>
      </c>
      <c r="I34" s="42">
        <v>74</v>
      </c>
      <c r="J34" s="62">
        <f t="shared" si="3"/>
        <v>2.3957896941767909</v>
      </c>
      <c r="K34" s="62">
        <v>4.7915793883535818</v>
      </c>
      <c r="L34" s="62">
        <v>2.3957896941767909</v>
      </c>
      <c r="M34" s="42">
        <f t="shared" si="26"/>
        <v>-21</v>
      </c>
      <c r="N34" s="42">
        <f t="shared" si="28"/>
        <v>16</v>
      </c>
      <c r="O34" s="42">
        <v>147</v>
      </c>
      <c r="P34" s="42">
        <v>9</v>
      </c>
      <c r="Q34" s="42">
        <v>7</v>
      </c>
      <c r="R34" s="42">
        <f t="shared" si="27"/>
        <v>37</v>
      </c>
      <c r="S34" s="42">
        <v>159</v>
      </c>
      <c r="T34" s="42">
        <v>25</v>
      </c>
      <c r="U34" s="42">
        <v>12</v>
      </c>
      <c r="V34" s="49">
        <v>-50.311583577712618</v>
      </c>
    </row>
    <row r="35" spans="1:22" ht="15" customHeight="1" x14ac:dyDescent="0.15">
      <c r="A35" s="1" t="s">
        <v>3</v>
      </c>
      <c r="B35" s="43">
        <f t="shared" si="23"/>
        <v>-15</v>
      </c>
      <c r="C35" s="43">
        <v>-8</v>
      </c>
      <c r="D35" s="43">
        <f t="shared" si="24"/>
        <v>-51</v>
      </c>
      <c r="E35" s="43">
        <f t="shared" si="25"/>
        <v>-5</v>
      </c>
      <c r="F35" s="43">
        <v>1</v>
      </c>
      <c r="G35" s="43">
        <v>31</v>
      </c>
      <c r="H35" s="43">
        <v>6</v>
      </c>
      <c r="I35" s="43">
        <v>77</v>
      </c>
      <c r="J35" s="63">
        <f t="shared" si="3"/>
        <v>-11.863395913287004</v>
      </c>
      <c r="K35" s="63">
        <v>2.372679182657401</v>
      </c>
      <c r="L35" s="63">
        <v>14.236075095944404</v>
      </c>
      <c r="M35" s="43">
        <f>N35-R35</f>
        <v>-10</v>
      </c>
      <c r="N35" s="43">
        <f t="shared" si="28"/>
        <v>25</v>
      </c>
      <c r="O35" s="47">
        <v>162</v>
      </c>
      <c r="P35" s="47">
        <v>9</v>
      </c>
      <c r="Q35" s="47">
        <v>16</v>
      </c>
      <c r="R35" s="47">
        <f t="shared" si="27"/>
        <v>35</v>
      </c>
      <c r="S35" s="47">
        <v>167</v>
      </c>
      <c r="T35" s="47">
        <v>20</v>
      </c>
      <c r="U35" s="47">
        <v>15</v>
      </c>
      <c r="V35" s="54">
        <v>-23.726791826574015</v>
      </c>
    </row>
    <row r="36" spans="1:22" ht="15" customHeight="1" x14ac:dyDescent="0.15">
      <c r="A36" s="5" t="s">
        <v>2</v>
      </c>
      <c r="B36" s="40">
        <f t="shared" si="23"/>
        <v>-7</v>
      </c>
      <c r="C36" s="40">
        <v>7</v>
      </c>
      <c r="D36" s="40">
        <f t="shared" si="24"/>
        <v>-61</v>
      </c>
      <c r="E36" s="40">
        <f t="shared" si="25"/>
        <v>-3</v>
      </c>
      <c r="F36" s="40">
        <v>0</v>
      </c>
      <c r="G36" s="40">
        <v>12</v>
      </c>
      <c r="H36" s="40">
        <v>3</v>
      </c>
      <c r="I36" s="40">
        <v>56</v>
      </c>
      <c r="J36" s="61">
        <f t="shared" si="3"/>
        <v>-18.247993219324925</v>
      </c>
      <c r="K36" s="61">
        <v>0</v>
      </c>
      <c r="L36" s="61">
        <v>18.247993219324925</v>
      </c>
      <c r="M36" s="40">
        <f t="shared" si="26"/>
        <v>-4</v>
      </c>
      <c r="N36" s="40">
        <f t="shared" si="28"/>
        <v>9</v>
      </c>
      <c r="O36" s="40">
        <v>51</v>
      </c>
      <c r="P36" s="40">
        <v>5</v>
      </c>
      <c r="Q36" s="40">
        <v>4</v>
      </c>
      <c r="R36" s="40">
        <f t="shared" si="27"/>
        <v>13</v>
      </c>
      <c r="S36" s="40">
        <v>68</v>
      </c>
      <c r="T36" s="40">
        <v>8</v>
      </c>
      <c r="U36" s="40">
        <v>5</v>
      </c>
      <c r="V36" s="48">
        <v>-24.330657625766563</v>
      </c>
    </row>
    <row r="37" spans="1:22" ht="15" customHeight="1" x14ac:dyDescent="0.15">
      <c r="A37" s="3" t="s">
        <v>1</v>
      </c>
      <c r="B37" s="42">
        <f t="shared" si="23"/>
        <v>-11</v>
      </c>
      <c r="C37" s="42">
        <v>-11</v>
      </c>
      <c r="D37" s="42">
        <f t="shared" si="24"/>
        <v>-52</v>
      </c>
      <c r="E37" s="42">
        <f t="shared" si="25"/>
        <v>-5</v>
      </c>
      <c r="F37" s="42">
        <v>0</v>
      </c>
      <c r="G37" s="42">
        <v>0</v>
      </c>
      <c r="H37" s="42">
        <v>5</v>
      </c>
      <c r="I37" s="42">
        <v>36</v>
      </c>
      <c r="J37" s="62">
        <f t="shared" si="3"/>
        <v>-45.304879558339316</v>
      </c>
      <c r="K37" s="62">
        <v>0</v>
      </c>
      <c r="L37" s="62">
        <v>45.304879558339316</v>
      </c>
      <c r="M37" s="42">
        <f t="shared" si="26"/>
        <v>-6</v>
      </c>
      <c r="N37" s="42">
        <f t="shared" si="28"/>
        <v>11</v>
      </c>
      <c r="O37" s="42">
        <v>44</v>
      </c>
      <c r="P37" s="42">
        <v>4</v>
      </c>
      <c r="Q37" s="42">
        <v>7</v>
      </c>
      <c r="R37" s="42">
        <f t="shared" si="27"/>
        <v>17</v>
      </c>
      <c r="S37" s="42">
        <v>60</v>
      </c>
      <c r="T37" s="42">
        <v>6</v>
      </c>
      <c r="U37" s="42">
        <v>11</v>
      </c>
      <c r="V37" s="49">
        <v>-54.365855470007162</v>
      </c>
    </row>
    <row r="38" spans="1:22" ht="15" customHeight="1" x14ac:dyDescent="0.15">
      <c r="A38" s="1" t="s">
        <v>0</v>
      </c>
      <c r="B38" s="43">
        <f t="shared" si="23"/>
        <v>-8</v>
      </c>
      <c r="C38" s="43">
        <v>-6</v>
      </c>
      <c r="D38" s="43">
        <f t="shared" si="24"/>
        <v>-47</v>
      </c>
      <c r="E38" s="43">
        <f t="shared" si="25"/>
        <v>-1</v>
      </c>
      <c r="F38" s="43">
        <v>1</v>
      </c>
      <c r="G38" s="43">
        <v>4</v>
      </c>
      <c r="H38" s="43">
        <v>2</v>
      </c>
      <c r="I38" s="43">
        <v>28</v>
      </c>
      <c r="J38" s="63">
        <f t="shared" si="3"/>
        <v>-9.6143742776084906</v>
      </c>
      <c r="K38" s="63">
        <v>9.6143742776084906</v>
      </c>
      <c r="L38" s="63">
        <v>19.228748555216981</v>
      </c>
      <c r="M38" s="43">
        <f t="shared" si="26"/>
        <v>-7</v>
      </c>
      <c r="N38" s="43">
        <f t="shared" si="28"/>
        <v>5</v>
      </c>
      <c r="O38" s="43">
        <v>33</v>
      </c>
      <c r="P38" s="43">
        <v>2</v>
      </c>
      <c r="Q38" s="43">
        <v>3</v>
      </c>
      <c r="R38" s="43">
        <f t="shared" si="27"/>
        <v>12</v>
      </c>
      <c r="S38" s="43">
        <v>56</v>
      </c>
      <c r="T38" s="43">
        <v>6</v>
      </c>
      <c r="U38" s="43">
        <v>6</v>
      </c>
      <c r="V38" s="53">
        <v>-67.300619943259449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tabSelected="1" view="pageBreakPreview" zoomScale="90" zoomScaleNormal="100" zoomScaleSheetLayoutView="9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-814</v>
      </c>
      <c r="C9" s="34">
        <f t="shared" si="0"/>
        <v>-581</v>
      </c>
      <c r="D9" s="34">
        <f t="shared" si="0"/>
        <v>-2288</v>
      </c>
      <c r="E9" s="34">
        <f t="shared" si="0"/>
        <v>-196</v>
      </c>
      <c r="F9" s="34">
        <f t="shared" si="0"/>
        <v>145</v>
      </c>
      <c r="G9" s="34">
        <f t="shared" si="0"/>
        <v>1916</v>
      </c>
      <c r="H9" s="34">
        <f t="shared" si="0"/>
        <v>341</v>
      </c>
      <c r="I9" s="34">
        <f t="shared" si="0"/>
        <v>3867</v>
      </c>
      <c r="J9" s="51">
        <f>K9-L9</f>
        <v>-8.0265295285118796</v>
      </c>
      <c r="K9" s="51">
        <v>5.937993783848075</v>
      </c>
      <c r="L9" s="51">
        <v>13.964523312359955</v>
      </c>
      <c r="M9" s="34">
        <f t="shared" ref="M9:U9" si="1">M10+M11</f>
        <v>-618</v>
      </c>
      <c r="N9" s="34">
        <f t="shared" si="1"/>
        <v>1565</v>
      </c>
      <c r="O9" s="34">
        <f t="shared" si="1"/>
        <v>8013</v>
      </c>
      <c r="P9" s="34">
        <f t="shared" si="1"/>
        <v>940</v>
      </c>
      <c r="Q9" s="34">
        <f t="shared" si="1"/>
        <v>625</v>
      </c>
      <c r="R9" s="34">
        <f>R10+R11</f>
        <v>2183</v>
      </c>
      <c r="S9" s="34">
        <f t="shared" si="1"/>
        <v>8350</v>
      </c>
      <c r="T9" s="34">
        <f t="shared" si="1"/>
        <v>1558</v>
      </c>
      <c r="U9" s="34">
        <f t="shared" si="1"/>
        <v>625</v>
      </c>
      <c r="V9" s="51">
        <v>-25.308139023573176</v>
      </c>
    </row>
    <row r="10" spans="1:22" ht="15" customHeight="1" x14ac:dyDescent="0.15">
      <c r="A10" s="6" t="s">
        <v>28</v>
      </c>
      <c r="B10" s="35">
        <f t="shared" ref="B10:I10" si="2">B20+B21+B22+B23</f>
        <v>-598</v>
      </c>
      <c r="C10" s="35">
        <f t="shared" si="2"/>
        <v>-466</v>
      </c>
      <c r="D10" s="35">
        <f t="shared" si="2"/>
        <v>-1163</v>
      </c>
      <c r="E10" s="35">
        <f t="shared" si="2"/>
        <v>-117</v>
      </c>
      <c r="F10" s="35">
        <f t="shared" si="2"/>
        <v>119</v>
      </c>
      <c r="G10" s="35">
        <f t="shared" si="2"/>
        <v>1514</v>
      </c>
      <c r="H10" s="35">
        <f t="shared" si="2"/>
        <v>236</v>
      </c>
      <c r="I10" s="35">
        <f t="shared" si="2"/>
        <v>2611</v>
      </c>
      <c r="J10" s="48">
        <f t="shared" ref="J10:J38" si="3">K10-L10</f>
        <v>-6.4094638903000103</v>
      </c>
      <c r="K10" s="48">
        <v>6.5190273756042831</v>
      </c>
      <c r="L10" s="48">
        <v>12.928491265904293</v>
      </c>
      <c r="M10" s="35">
        <f t="shared" ref="M10:U10" si="4">M20+M21+M22+M23</f>
        <v>-481</v>
      </c>
      <c r="N10" s="35">
        <f t="shared" si="4"/>
        <v>1243</v>
      </c>
      <c r="O10" s="35">
        <f t="shared" si="4"/>
        <v>5998</v>
      </c>
      <c r="P10" s="35">
        <f t="shared" si="4"/>
        <v>789</v>
      </c>
      <c r="Q10" s="35">
        <f t="shared" si="4"/>
        <v>454</v>
      </c>
      <c r="R10" s="35">
        <f t="shared" si="4"/>
        <v>1724</v>
      </c>
      <c r="S10" s="35">
        <f t="shared" si="4"/>
        <v>6064</v>
      </c>
      <c r="T10" s="35">
        <f t="shared" si="4"/>
        <v>1313</v>
      </c>
      <c r="U10" s="35">
        <f t="shared" si="4"/>
        <v>411</v>
      </c>
      <c r="V10" s="48">
        <v>-26.350018215677821</v>
      </c>
    </row>
    <row r="11" spans="1:22" ht="15" customHeight="1" x14ac:dyDescent="0.15">
      <c r="A11" s="2" t="s">
        <v>27</v>
      </c>
      <c r="B11" s="36">
        <f t="shared" ref="B11:I11" si="5">B12+B13+B14+B15+B16</f>
        <v>-216</v>
      </c>
      <c r="C11" s="36">
        <f t="shared" si="5"/>
        <v>-115</v>
      </c>
      <c r="D11" s="36">
        <f t="shared" si="5"/>
        <v>-1125</v>
      </c>
      <c r="E11" s="36">
        <f t="shared" si="5"/>
        <v>-79</v>
      </c>
      <c r="F11" s="36">
        <f t="shared" si="5"/>
        <v>26</v>
      </c>
      <c r="G11" s="36">
        <f t="shared" si="5"/>
        <v>402</v>
      </c>
      <c r="H11" s="36">
        <f t="shared" si="5"/>
        <v>105</v>
      </c>
      <c r="I11" s="36">
        <f t="shared" si="5"/>
        <v>1256</v>
      </c>
      <c r="J11" s="53">
        <f t="shared" si="3"/>
        <v>-12.814762549727345</v>
      </c>
      <c r="K11" s="53">
        <v>4.2175167885178597</v>
      </c>
      <c r="L11" s="53">
        <v>17.032279338245203</v>
      </c>
      <c r="M11" s="36">
        <f t="shared" ref="M11:U11" si="6">M12+M13+M14+M15+M16</f>
        <v>-137</v>
      </c>
      <c r="N11" s="36">
        <f t="shared" si="6"/>
        <v>322</v>
      </c>
      <c r="O11" s="36">
        <f t="shared" si="6"/>
        <v>2015</v>
      </c>
      <c r="P11" s="36">
        <f t="shared" si="6"/>
        <v>151</v>
      </c>
      <c r="Q11" s="36">
        <f t="shared" si="6"/>
        <v>171</v>
      </c>
      <c r="R11" s="36">
        <f t="shared" si="6"/>
        <v>459</v>
      </c>
      <c r="S11" s="36">
        <f t="shared" si="6"/>
        <v>2286</v>
      </c>
      <c r="T11" s="36">
        <f t="shared" si="6"/>
        <v>245</v>
      </c>
      <c r="U11" s="36">
        <f t="shared" si="6"/>
        <v>214</v>
      </c>
      <c r="V11" s="53">
        <v>-22.223069231805638</v>
      </c>
    </row>
    <row r="12" spans="1:22" ht="15" customHeight="1" x14ac:dyDescent="0.15">
      <c r="A12" s="6" t="s">
        <v>26</v>
      </c>
      <c r="B12" s="35">
        <f t="shared" ref="B12:I12" si="7">B24</f>
        <v>0</v>
      </c>
      <c r="C12" s="35">
        <f t="shared" si="7"/>
        <v>7</v>
      </c>
      <c r="D12" s="35">
        <f t="shared" si="7"/>
        <v>-105</v>
      </c>
      <c r="E12" s="35">
        <f t="shared" si="7"/>
        <v>-6</v>
      </c>
      <c r="F12" s="35">
        <f t="shared" si="7"/>
        <v>1</v>
      </c>
      <c r="G12" s="35">
        <f t="shared" si="7"/>
        <v>27</v>
      </c>
      <c r="H12" s="35">
        <f t="shared" si="7"/>
        <v>7</v>
      </c>
      <c r="I12" s="35">
        <f t="shared" si="7"/>
        <v>97</v>
      </c>
      <c r="J12" s="48">
        <f t="shared" si="3"/>
        <v>-12.502419639502179</v>
      </c>
      <c r="K12" s="48">
        <v>2.0837366065836971</v>
      </c>
      <c r="L12" s="48">
        <v>14.586156246085876</v>
      </c>
      <c r="M12" s="35">
        <f t="shared" ref="M12:U12" si="8">M24</f>
        <v>6</v>
      </c>
      <c r="N12" s="35">
        <f t="shared" si="8"/>
        <v>35</v>
      </c>
      <c r="O12" s="35">
        <f t="shared" si="8"/>
        <v>157</v>
      </c>
      <c r="P12" s="35">
        <f t="shared" si="8"/>
        <v>21</v>
      </c>
      <c r="Q12" s="35">
        <f t="shared" si="8"/>
        <v>14</v>
      </c>
      <c r="R12" s="35">
        <f t="shared" si="8"/>
        <v>29</v>
      </c>
      <c r="S12" s="35">
        <f t="shared" si="8"/>
        <v>192</v>
      </c>
      <c r="T12" s="35">
        <f t="shared" si="8"/>
        <v>13</v>
      </c>
      <c r="U12" s="35">
        <f t="shared" si="8"/>
        <v>16</v>
      </c>
      <c r="V12" s="48">
        <v>12.502419639502186</v>
      </c>
    </row>
    <row r="13" spans="1:22" ht="15" customHeight="1" x14ac:dyDescent="0.15">
      <c r="A13" s="4" t="s">
        <v>25</v>
      </c>
      <c r="B13" s="37">
        <f t="shared" ref="B13:I13" si="9">B25+B26+B27</f>
        <v>-53</v>
      </c>
      <c r="C13" s="37">
        <f t="shared" si="9"/>
        <v>-35</v>
      </c>
      <c r="D13" s="37">
        <f t="shared" si="9"/>
        <v>-246</v>
      </c>
      <c r="E13" s="37">
        <f t="shared" si="9"/>
        <v>-8</v>
      </c>
      <c r="F13" s="37">
        <f t="shared" si="9"/>
        <v>5</v>
      </c>
      <c r="G13" s="37">
        <f t="shared" si="9"/>
        <v>74</v>
      </c>
      <c r="H13" s="37">
        <f t="shared" si="9"/>
        <v>13</v>
      </c>
      <c r="I13" s="37">
        <f t="shared" si="9"/>
        <v>239</v>
      </c>
      <c r="J13" s="49">
        <f t="shared" si="3"/>
        <v>-7.1182163616870771</v>
      </c>
      <c r="K13" s="49">
        <v>4.448885226054422</v>
      </c>
      <c r="L13" s="49">
        <v>11.567101587741499</v>
      </c>
      <c r="M13" s="37">
        <f t="shared" ref="M13:U13" si="10">M25+M26+M27</f>
        <v>-45</v>
      </c>
      <c r="N13" s="37">
        <f t="shared" si="10"/>
        <v>61</v>
      </c>
      <c r="O13" s="37">
        <f t="shared" si="10"/>
        <v>345</v>
      </c>
      <c r="P13" s="37">
        <f t="shared" si="10"/>
        <v>25</v>
      </c>
      <c r="Q13" s="37">
        <f t="shared" si="10"/>
        <v>36</v>
      </c>
      <c r="R13" s="37">
        <f t="shared" si="10"/>
        <v>106</v>
      </c>
      <c r="S13" s="37">
        <f t="shared" si="10"/>
        <v>426</v>
      </c>
      <c r="T13" s="37">
        <f t="shared" si="10"/>
        <v>50</v>
      </c>
      <c r="U13" s="37">
        <f t="shared" si="10"/>
        <v>56</v>
      </c>
      <c r="V13" s="49">
        <v>-40.039967034489791</v>
      </c>
    </row>
    <row r="14" spans="1:22" ht="15" customHeight="1" x14ac:dyDescent="0.15">
      <c r="A14" s="4" t="s">
        <v>24</v>
      </c>
      <c r="B14" s="37">
        <f t="shared" ref="B14:I14" si="11">B28+B29+B30+B31</f>
        <v>-67</v>
      </c>
      <c r="C14" s="37">
        <f t="shared" si="11"/>
        <v>-23</v>
      </c>
      <c r="D14" s="37">
        <f t="shared" si="11"/>
        <v>-330</v>
      </c>
      <c r="E14" s="37">
        <f t="shared" si="11"/>
        <v>-17</v>
      </c>
      <c r="F14" s="37">
        <f t="shared" si="11"/>
        <v>11</v>
      </c>
      <c r="G14" s="37">
        <f t="shared" si="11"/>
        <v>163</v>
      </c>
      <c r="H14" s="37">
        <f t="shared" si="11"/>
        <v>28</v>
      </c>
      <c r="I14" s="37">
        <f t="shared" si="11"/>
        <v>442</v>
      </c>
      <c r="J14" s="49">
        <f t="shared" si="3"/>
        <v>-7.2586769888739937</v>
      </c>
      <c r="K14" s="49">
        <v>4.6967909928008211</v>
      </c>
      <c r="L14" s="49">
        <v>11.955467981674815</v>
      </c>
      <c r="M14" s="37">
        <f t="shared" ref="M14:U14" si="12">M28+M29+M30+M31</f>
        <v>-50</v>
      </c>
      <c r="N14" s="37">
        <f t="shared" si="12"/>
        <v>127</v>
      </c>
      <c r="O14" s="37">
        <f t="shared" si="12"/>
        <v>823</v>
      </c>
      <c r="P14" s="37">
        <f t="shared" si="12"/>
        <v>68</v>
      </c>
      <c r="Q14" s="37">
        <f t="shared" si="12"/>
        <v>59</v>
      </c>
      <c r="R14" s="37">
        <f t="shared" si="12"/>
        <v>177</v>
      </c>
      <c r="S14" s="37">
        <f t="shared" si="12"/>
        <v>874</v>
      </c>
      <c r="T14" s="37">
        <f t="shared" si="12"/>
        <v>105</v>
      </c>
      <c r="U14" s="37">
        <f t="shared" si="12"/>
        <v>72</v>
      </c>
      <c r="V14" s="49">
        <v>-21.349049967276464</v>
      </c>
    </row>
    <row r="15" spans="1:22" ht="15" customHeight="1" x14ac:dyDescent="0.15">
      <c r="A15" s="4" t="s">
        <v>23</v>
      </c>
      <c r="B15" s="37">
        <f t="shared" ref="B15:I15" si="13">B32+B33+B34+B35</f>
        <v>-69</v>
      </c>
      <c r="C15" s="37">
        <f t="shared" si="13"/>
        <v>-43</v>
      </c>
      <c r="D15" s="37">
        <f t="shared" si="13"/>
        <v>-285</v>
      </c>
      <c r="E15" s="37">
        <f t="shared" si="13"/>
        <v>-37</v>
      </c>
      <c r="F15" s="37">
        <f t="shared" si="13"/>
        <v>7</v>
      </c>
      <c r="G15" s="37">
        <f t="shared" si="13"/>
        <v>118</v>
      </c>
      <c r="H15" s="37">
        <f t="shared" si="13"/>
        <v>44</v>
      </c>
      <c r="I15" s="37">
        <f t="shared" si="13"/>
        <v>351</v>
      </c>
      <c r="J15" s="49">
        <f t="shared" si="3"/>
        <v>-20.770193499306739</v>
      </c>
      <c r="K15" s="49">
        <v>3.9294960674364101</v>
      </c>
      <c r="L15" s="49">
        <v>24.69968956674315</v>
      </c>
      <c r="M15" s="37">
        <f t="shared" ref="M15:U15" si="14">M32+M33+M34+M35</f>
        <v>-32</v>
      </c>
      <c r="N15" s="37">
        <f t="shared" si="14"/>
        <v>81</v>
      </c>
      <c r="O15" s="37">
        <f t="shared" si="14"/>
        <v>577</v>
      </c>
      <c r="P15" s="37">
        <f t="shared" si="14"/>
        <v>31</v>
      </c>
      <c r="Q15" s="37">
        <f t="shared" si="14"/>
        <v>50</v>
      </c>
      <c r="R15" s="37">
        <f t="shared" si="14"/>
        <v>113</v>
      </c>
      <c r="S15" s="37">
        <f t="shared" si="14"/>
        <v>629</v>
      </c>
      <c r="T15" s="37">
        <f t="shared" si="14"/>
        <v>58</v>
      </c>
      <c r="U15" s="37">
        <f t="shared" si="14"/>
        <v>55</v>
      </c>
      <c r="V15" s="49">
        <v>-17.963410593995022</v>
      </c>
    </row>
    <row r="16" spans="1:22" ht="15" customHeight="1" x14ac:dyDescent="0.15">
      <c r="A16" s="2" t="s">
        <v>22</v>
      </c>
      <c r="B16" s="36">
        <f t="shared" ref="B16:I16" si="15">B36+B37+B38</f>
        <v>-27</v>
      </c>
      <c r="C16" s="36">
        <f t="shared" si="15"/>
        <v>-21</v>
      </c>
      <c r="D16" s="36">
        <f t="shared" si="15"/>
        <v>-159</v>
      </c>
      <c r="E16" s="36">
        <f t="shared" si="15"/>
        <v>-11</v>
      </c>
      <c r="F16" s="36">
        <f t="shared" si="15"/>
        <v>2</v>
      </c>
      <c r="G16" s="36">
        <f t="shared" si="15"/>
        <v>20</v>
      </c>
      <c r="H16" s="36">
        <f t="shared" si="15"/>
        <v>13</v>
      </c>
      <c r="I16" s="36">
        <f t="shared" si="15"/>
        <v>127</v>
      </c>
      <c r="J16" s="53">
        <f t="shared" si="3"/>
        <v>-25.139560151361884</v>
      </c>
      <c r="K16" s="53">
        <v>4.5708291184294332</v>
      </c>
      <c r="L16" s="53">
        <v>29.710389269791317</v>
      </c>
      <c r="M16" s="36">
        <f t="shared" ref="M16:U16" si="16">M36+M37+M38</f>
        <v>-16</v>
      </c>
      <c r="N16" s="36">
        <f t="shared" si="16"/>
        <v>18</v>
      </c>
      <c r="O16" s="36">
        <f t="shared" si="16"/>
        <v>113</v>
      </c>
      <c r="P16" s="36">
        <f t="shared" si="16"/>
        <v>6</v>
      </c>
      <c r="Q16" s="36">
        <f t="shared" si="16"/>
        <v>12</v>
      </c>
      <c r="R16" s="36">
        <f t="shared" si="16"/>
        <v>34</v>
      </c>
      <c r="S16" s="36">
        <f t="shared" si="16"/>
        <v>165</v>
      </c>
      <c r="T16" s="36">
        <f t="shared" si="16"/>
        <v>19</v>
      </c>
      <c r="U16" s="36">
        <f t="shared" si="16"/>
        <v>15</v>
      </c>
      <c r="V16" s="53">
        <v>-36.566632947435458</v>
      </c>
    </row>
    <row r="17" spans="1:22" ht="15" customHeight="1" x14ac:dyDescent="0.15">
      <c r="A17" s="6" t="s">
        <v>21</v>
      </c>
      <c r="B17" s="35">
        <f t="shared" ref="B17:I17" si="17">B12+B13+B20</f>
        <v>-243</v>
      </c>
      <c r="C17" s="35">
        <f t="shared" si="17"/>
        <v>-112</v>
      </c>
      <c r="D17" s="35">
        <f t="shared" si="17"/>
        <v>-916</v>
      </c>
      <c r="E17" s="35">
        <f t="shared" si="17"/>
        <v>-55</v>
      </c>
      <c r="F17" s="35">
        <f t="shared" si="17"/>
        <v>52</v>
      </c>
      <c r="G17" s="35">
        <f t="shared" si="17"/>
        <v>738</v>
      </c>
      <c r="H17" s="35">
        <f t="shared" si="17"/>
        <v>107</v>
      </c>
      <c r="I17" s="35">
        <f t="shared" si="17"/>
        <v>1434</v>
      </c>
      <c r="J17" s="48">
        <f t="shared" si="3"/>
        <v>-5.6233856860390858</v>
      </c>
      <c r="K17" s="48">
        <v>5.3166555577096819</v>
      </c>
      <c r="L17" s="48">
        <v>10.940041243748768</v>
      </c>
      <c r="M17" s="35">
        <f t="shared" ref="M17:U17" si="18">M12+M13+M20</f>
        <v>-188</v>
      </c>
      <c r="N17" s="35">
        <f t="shared" si="18"/>
        <v>601</v>
      </c>
      <c r="O17" s="35">
        <f t="shared" si="18"/>
        <v>2768</v>
      </c>
      <c r="P17" s="35">
        <f t="shared" si="18"/>
        <v>378</v>
      </c>
      <c r="Q17" s="35">
        <f t="shared" si="18"/>
        <v>223</v>
      </c>
      <c r="R17" s="35">
        <f t="shared" si="18"/>
        <v>789</v>
      </c>
      <c r="S17" s="35">
        <f t="shared" si="18"/>
        <v>2988</v>
      </c>
      <c r="T17" s="35">
        <f t="shared" si="18"/>
        <v>565</v>
      </c>
      <c r="U17" s="35">
        <f t="shared" si="18"/>
        <v>224</v>
      </c>
      <c r="V17" s="48">
        <v>-19.221754708642692</v>
      </c>
    </row>
    <row r="18" spans="1:22" ht="15" customHeight="1" x14ac:dyDescent="0.15">
      <c r="A18" s="4" t="s">
        <v>20</v>
      </c>
      <c r="B18" s="37">
        <f t="shared" ref="B18:I18" si="19">B14+B22</f>
        <v>-147</v>
      </c>
      <c r="C18" s="37">
        <f t="shared" si="19"/>
        <v>-89</v>
      </c>
      <c r="D18" s="37">
        <f t="shared" si="19"/>
        <v>-615</v>
      </c>
      <c r="E18" s="37">
        <f t="shared" si="19"/>
        <v>-40</v>
      </c>
      <c r="F18" s="37">
        <f t="shared" si="19"/>
        <v>26</v>
      </c>
      <c r="G18" s="37">
        <f t="shared" si="19"/>
        <v>334</v>
      </c>
      <c r="H18" s="37">
        <f t="shared" si="19"/>
        <v>66</v>
      </c>
      <c r="I18" s="37">
        <f t="shared" si="19"/>
        <v>809</v>
      </c>
      <c r="J18" s="49">
        <f t="shared" si="3"/>
        <v>-9.0351463490047408</v>
      </c>
      <c r="K18" s="49">
        <v>5.8728451268530852</v>
      </c>
      <c r="L18" s="49">
        <v>14.907991475857827</v>
      </c>
      <c r="M18" s="37">
        <f t="shared" ref="M18:U18" si="20">M14+M22</f>
        <v>-107</v>
      </c>
      <c r="N18" s="37">
        <f t="shared" si="20"/>
        <v>243</v>
      </c>
      <c r="O18" s="37">
        <f t="shared" si="20"/>
        <v>1455</v>
      </c>
      <c r="P18" s="37">
        <f t="shared" si="20"/>
        <v>117</v>
      </c>
      <c r="Q18" s="37">
        <f t="shared" si="20"/>
        <v>126</v>
      </c>
      <c r="R18" s="37">
        <f t="shared" si="20"/>
        <v>350</v>
      </c>
      <c r="S18" s="37">
        <f t="shared" si="20"/>
        <v>1595</v>
      </c>
      <c r="T18" s="37">
        <f t="shared" si="20"/>
        <v>204</v>
      </c>
      <c r="U18" s="37">
        <f t="shared" si="20"/>
        <v>146</v>
      </c>
      <c r="V18" s="49">
        <v>-24.169016483587697</v>
      </c>
    </row>
    <row r="19" spans="1:22" ht="15" customHeight="1" x14ac:dyDescent="0.15">
      <c r="A19" s="2" t="s">
        <v>19</v>
      </c>
      <c r="B19" s="36">
        <f t="shared" ref="B19:I19" si="21">B15+B16+B21+B23</f>
        <v>-424</v>
      </c>
      <c r="C19" s="36">
        <f t="shared" si="21"/>
        <v>-380</v>
      </c>
      <c r="D19" s="36">
        <f t="shared" si="21"/>
        <v>-757</v>
      </c>
      <c r="E19" s="36">
        <f t="shared" si="21"/>
        <v>-101</v>
      </c>
      <c r="F19" s="36">
        <f t="shared" si="21"/>
        <v>67</v>
      </c>
      <c r="G19" s="36">
        <f t="shared" si="21"/>
        <v>844</v>
      </c>
      <c r="H19" s="36">
        <f t="shared" si="21"/>
        <v>168</v>
      </c>
      <c r="I19" s="36">
        <f t="shared" si="21"/>
        <v>1624</v>
      </c>
      <c r="J19" s="53">
        <f t="shared" si="3"/>
        <v>-9.8910211008985272</v>
      </c>
      <c r="K19" s="53">
        <v>6.561370433269321</v>
      </c>
      <c r="L19" s="53">
        <v>16.452391534167848</v>
      </c>
      <c r="M19" s="36">
        <f t="shared" ref="M19:U19" si="22">M15+M16+M21+M23</f>
        <v>-323</v>
      </c>
      <c r="N19" s="36">
        <f t="shared" si="22"/>
        <v>721</v>
      </c>
      <c r="O19" s="36">
        <f t="shared" si="22"/>
        <v>3790</v>
      </c>
      <c r="P19" s="36">
        <f t="shared" si="22"/>
        <v>445</v>
      </c>
      <c r="Q19" s="36">
        <f t="shared" si="22"/>
        <v>276</v>
      </c>
      <c r="R19" s="36">
        <f t="shared" si="22"/>
        <v>1044</v>
      </c>
      <c r="S19" s="36">
        <f t="shared" si="22"/>
        <v>3767</v>
      </c>
      <c r="T19" s="36">
        <f t="shared" si="22"/>
        <v>789</v>
      </c>
      <c r="U19" s="36">
        <f t="shared" si="22"/>
        <v>255</v>
      </c>
      <c r="V19" s="53">
        <v>-31.631681342477464</v>
      </c>
    </row>
    <row r="20" spans="1:22" ht="15" customHeight="1" x14ac:dyDescent="0.15">
      <c r="A20" s="5" t="s">
        <v>18</v>
      </c>
      <c r="B20" s="40">
        <f>E20+M20</f>
        <v>-190</v>
      </c>
      <c r="C20" s="40">
        <v>-84</v>
      </c>
      <c r="D20" s="40">
        <f>G20-I20+O20-S20</f>
        <v>-565</v>
      </c>
      <c r="E20" s="40">
        <f>F20-H20</f>
        <v>-41</v>
      </c>
      <c r="F20" s="40">
        <v>46</v>
      </c>
      <c r="G20" s="40">
        <v>637</v>
      </c>
      <c r="H20" s="40">
        <v>87</v>
      </c>
      <c r="I20" s="40">
        <v>1098</v>
      </c>
      <c r="J20" s="61">
        <f t="shared" si="3"/>
        <v>-5.0141861437246336</v>
      </c>
      <c r="K20" s="61">
        <v>5.6256722588130019</v>
      </c>
      <c r="L20" s="61">
        <v>10.639858402537635</v>
      </c>
      <c r="M20" s="40">
        <f>N20-R20</f>
        <v>-149</v>
      </c>
      <c r="N20" s="40">
        <f>SUM(P20:Q20)</f>
        <v>505</v>
      </c>
      <c r="O20" s="41">
        <v>2266</v>
      </c>
      <c r="P20" s="41">
        <v>332</v>
      </c>
      <c r="Q20" s="41">
        <v>173</v>
      </c>
      <c r="R20" s="41">
        <f>SUM(T20:U20)</f>
        <v>654</v>
      </c>
      <c r="S20" s="41">
        <v>2370</v>
      </c>
      <c r="T20" s="41">
        <v>502</v>
      </c>
      <c r="U20" s="41">
        <v>152</v>
      </c>
      <c r="V20" s="52">
        <v>-18.222286229633433</v>
      </c>
    </row>
    <row r="21" spans="1:22" ht="15" customHeight="1" x14ac:dyDescent="0.15">
      <c r="A21" s="3" t="s">
        <v>17</v>
      </c>
      <c r="B21" s="42">
        <f t="shared" ref="B21:B38" si="23">E21+M21</f>
        <v>-252</v>
      </c>
      <c r="C21" s="42">
        <v>-254</v>
      </c>
      <c r="D21" s="42">
        <f t="shared" ref="D21:D38" si="24">G21-I21+O21-S21</f>
        <v>-194</v>
      </c>
      <c r="E21" s="42">
        <f t="shared" ref="E21:E38" si="25">F21-H21</f>
        <v>-42</v>
      </c>
      <c r="F21" s="42">
        <v>48</v>
      </c>
      <c r="G21" s="42">
        <v>596</v>
      </c>
      <c r="H21" s="42">
        <v>90</v>
      </c>
      <c r="I21" s="42">
        <v>892</v>
      </c>
      <c r="J21" s="62">
        <f t="shared" si="3"/>
        <v>-6.4108258379802638</v>
      </c>
      <c r="K21" s="62">
        <v>7.3266581005488742</v>
      </c>
      <c r="L21" s="62">
        <v>13.737483938529138</v>
      </c>
      <c r="M21" s="42">
        <f t="shared" ref="M21:M38" si="26">N21-R21</f>
        <v>-210</v>
      </c>
      <c r="N21" s="42">
        <f>SUM(P21:Q21)</f>
        <v>507</v>
      </c>
      <c r="O21" s="42">
        <v>2460</v>
      </c>
      <c r="P21" s="42">
        <v>319</v>
      </c>
      <c r="Q21" s="42">
        <v>188</v>
      </c>
      <c r="R21" s="42">
        <f t="shared" ref="R21:R38" si="27">SUM(T21:U21)</f>
        <v>717</v>
      </c>
      <c r="S21" s="42">
        <v>2358</v>
      </c>
      <c r="T21" s="42">
        <v>571</v>
      </c>
      <c r="U21" s="42">
        <v>146</v>
      </c>
      <c r="V21" s="49">
        <v>-32.054129189901332</v>
      </c>
    </row>
    <row r="22" spans="1:22" ht="15" customHeight="1" x14ac:dyDescent="0.15">
      <c r="A22" s="3" t="s">
        <v>16</v>
      </c>
      <c r="B22" s="42">
        <f t="shared" si="23"/>
        <v>-80</v>
      </c>
      <c r="C22" s="42">
        <v>-66</v>
      </c>
      <c r="D22" s="42">
        <f t="shared" si="24"/>
        <v>-285</v>
      </c>
      <c r="E22" s="42">
        <f t="shared" si="25"/>
        <v>-23</v>
      </c>
      <c r="F22" s="42">
        <v>15</v>
      </c>
      <c r="G22" s="42">
        <v>171</v>
      </c>
      <c r="H22" s="42">
        <v>38</v>
      </c>
      <c r="I22" s="42">
        <v>367</v>
      </c>
      <c r="J22" s="62">
        <f t="shared" si="3"/>
        <v>-11.030481237175</v>
      </c>
      <c r="K22" s="62">
        <v>7.1937921112010885</v>
      </c>
      <c r="L22" s="62">
        <v>18.224273348376087</v>
      </c>
      <c r="M22" s="42">
        <f t="shared" si="26"/>
        <v>-57</v>
      </c>
      <c r="N22" s="42">
        <f t="shared" ref="N22:N38" si="28">SUM(P22:Q22)</f>
        <v>116</v>
      </c>
      <c r="O22" s="42">
        <v>632</v>
      </c>
      <c r="P22" s="42">
        <v>49</v>
      </c>
      <c r="Q22" s="42">
        <v>67</v>
      </c>
      <c r="R22" s="42">
        <f t="shared" si="27"/>
        <v>173</v>
      </c>
      <c r="S22" s="42">
        <v>721</v>
      </c>
      <c r="T22" s="42">
        <v>99</v>
      </c>
      <c r="U22" s="42">
        <v>74</v>
      </c>
      <c r="V22" s="49">
        <v>-27.336410022564131</v>
      </c>
    </row>
    <row r="23" spans="1:22" ht="15" customHeight="1" x14ac:dyDescent="0.15">
      <c r="A23" s="1" t="s">
        <v>15</v>
      </c>
      <c r="B23" s="43">
        <f t="shared" si="23"/>
        <v>-76</v>
      </c>
      <c r="C23" s="43">
        <v>-62</v>
      </c>
      <c r="D23" s="43">
        <f t="shared" si="24"/>
        <v>-119</v>
      </c>
      <c r="E23" s="43">
        <f t="shared" si="25"/>
        <v>-11</v>
      </c>
      <c r="F23" s="43">
        <v>10</v>
      </c>
      <c r="G23" s="43">
        <v>110</v>
      </c>
      <c r="H23" s="43">
        <v>21</v>
      </c>
      <c r="I23" s="43">
        <v>254</v>
      </c>
      <c r="J23" s="63">
        <f t="shared" si="3"/>
        <v>-7.6340799283996859</v>
      </c>
      <c r="K23" s="63">
        <v>6.9400726621815334</v>
      </c>
      <c r="L23" s="63">
        <v>14.574152590581219</v>
      </c>
      <c r="M23" s="43">
        <f t="shared" si="26"/>
        <v>-65</v>
      </c>
      <c r="N23" s="43">
        <f t="shared" si="28"/>
        <v>115</v>
      </c>
      <c r="O23" s="43">
        <v>640</v>
      </c>
      <c r="P23" s="43">
        <v>89</v>
      </c>
      <c r="Q23" s="43">
        <v>26</v>
      </c>
      <c r="R23" s="43">
        <f t="shared" si="27"/>
        <v>180</v>
      </c>
      <c r="S23" s="47">
        <v>615</v>
      </c>
      <c r="T23" s="47">
        <v>141</v>
      </c>
      <c r="U23" s="47">
        <v>39</v>
      </c>
      <c r="V23" s="54">
        <v>-45.110472304179964</v>
      </c>
    </row>
    <row r="24" spans="1:22" ht="15" customHeight="1" x14ac:dyDescent="0.15">
      <c r="A24" s="7" t="s">
        <v>14</v>
      </c>
      <c r="B24" s="45">
        <f t="shared" si="23"/>
        <v>0</v>
      </c>
      <c r="C24" s="45">
        <v>7</v>
      </c>
      <c r="D24" s="45">
        <f t="shared" si="24"/>
        <v>-105</v>
      </c>
      <c r="E24" s="40">
        <f t="shared" si="25"/>
        <v>-6</v>
      </c>
      <c r="F24" s="45">
        <v>1</v>
      </c>
      <c r="G24" s="45">
        <v>27</v>
      </c>
      <c r="H24" s="45">
        <v>7</v>
      </c>
      <c r="I24" s="46">
        <v>97</v>
      </c>
      <c r="J24" s="73">
        <f t="shared" si="3"/>
        <v>-12.502419639502179</v>
      </c>
      <c r="K24" s="73">
        <v>2.0837366065836971</v>
      </c>
      <c r="L24" s="73">
        <v>14.586156246085876</v>
      </c>
      <c r="M24" s="40">
        <f t="shared" si="26"/>
        <v>6</v>
      </c>
      <c r="N24" s="45">
        <f t="shared" si="28"/>
        <v>35</v>
      </c>
      <c r="O24" s="45">
        <v>157</v>
      </c>
      <c r="P24" s="45">
        <v>21</v>
      </c>
      <c r="Q24" s="45">
        <v>14</v>
      </c>
      <c r="R24" s="45">
        <f t="shared" si="27"/>
        <v>29</v>
      </c>
      <c r="S24" s="45">
        <v>192</v>
      </c>
      <c r="T24" s="45">
        <v>13</v>
      </c>
      <c r="U24" s="45">
        <v>16</v>
      </c>
      <c r="V24" s="51">
        <v>12.502419639502186</v>
      </c>
    </row>
    <row r="25" spans="1:22" ht="15" customHeight="1" x14ac:dyDescent="0.15">
      <c r="A25" s="5" t="s">
        <v>13</v>
      </c>
      <c r="B25" s="40">
        <f t="shared" si="23"/>
        <v>-2</v>
      </c>
      <c r="C25" s="40">
        <v>7</v>
      </c>
      <c r="D25" s="40">
        <f t="shared" si="24"/>
        <v>-47</v>
      </c>
      <c r="E25" s="40">
        <f t="shared" si="25"/>
        <v>-1</v>
      </c>
      <c r="F25" s="40">
        <v>0</v>
      </c>
      <c r="G25" s="40">
        <v>4</v>
      </c>
      <c r="H25" s="40">
        <v>1</v>
      </c>
      <c r="I25" s="40">
        <v>43</v>
      </c>
      <c r="J25" s="61">
        <f t="shared" si="3"/>
        <v>-7.6665270213657317</v>
      </c>
      <c r="K25" s="61">
        <v>0</v>
      </c>
      <c r="L25" s="61">
        <v>7.6665270213657317</v>
      </c>
      <c r="M25" s="40">
        <f t="shared" si="26"/>
        <v>-1</v>
      </c>
      <c r="N25" s="40">
        <f t="shared" si="28"/>
        <v>7</v>
      </c>
      <c r="O25" s="40">
        <v>47</v>
      </c>
      <c r="P25" s="40">
        <v>5</v>
      </c>
      <c r="Q25" s="40">
        <v>2</v>
      </c>
      <c r="R25" s="40">
        <f t="shared" si="27"/>
        <v>8</v>
      </c>
      <c r="S25" s="41">
        <v>55</v>
      </c>
      <c r="T25" s="41">
        <v>5</v>
      </c>
      <c r="U25" s="41">
        <v>3</v>
      </c>
      <c r="V25" s="52">
        <v>-7.6665270213657379</v>
      </c>
    </row>
    <row r="26" spans="1:22" ht="15" customHeight="1" x14ac:dyDescent="0.15">
      <c r="A26" s="3" t="s">
        <v>12</v>
      </c>
      <c r="B26" s="42">
        <f t="shared" si="23"/>
        <v>-16</v>
      </c>
      <c r="C26" s="42">
        <v>-12</v>
      </c>
      <c r="D26" s="42">
        <f t="shared" si="24"/>
        <v>-63</v>
      </c>
      <c r="E26" s="42">
        <f t="shared" si="25"/>
        <v>-3</v>
      </c>
      <c r="F26" s="42">
        <v>1</v>
      </c>
      <c r="G26" s="42">
        <v>12</v>
      </c>
      <c r="H26" s="42">
        <v>4</v>
      </c>
      <c r="I26" s="42">
        <v>52</v>
      </c>
      <c r="J26" s="62">
        <f t="shared" si="3"/>
        <v>-10.222036028487642</v>
      </c>
      <c r="K26" s="62">
        <v>3.4073453428292138</v>
      </c>
      <c r="L26" s="62">
        <v>13.629381371316855</v>
      </c>
      <c r="M26" s="42">
        <f t="shared" si="26"/>
        <v>-13</v>
      </c>
      <c r="N26" s="42">
        <f t="shared" si="28"/>
        <v>19</v>
      </c>
      <c r="O26" s="42">
        <v>94</v>
      </c>
      <c r="P26" s="42">
        <v>11</v>
      </c>
      <c r="Q26" s="42">
        <v>8</v>
      </c>
      <c r="R26" s="42">
        <f t="shared" si="27"/>
        <v>32</v>
      </c>
      <c r="S26" s="42">
        <v>117</v>
      </c>
      <c r="T26" s="42">
        <v>15</v>
      </c>
      <c r="U26" s="42">
        <v>17</v>
      </c>
      <c r="V26" s="49">
        <v>-44.295489456779791</v>
      </c>
    </row>
    <row r="27" spans="1:22" ht="15" customHeight="1" x14ac:dyDescent="0.15">
      <c r="A27" s="1" t="s">
        <v>11</v>
      </c>
      <c r="B27" s="43">
        <f t="shared" si="23"/>
        <v>-35</v>
      </c>
      <c r="C27" s="43">
        <v>-30</v>
      </c>
      <c r="D27" s="43">
        <f t="shared" si="24"/>
        <v>-136</v>
      </c>
      <c r="E27" s="43">
        <f t="shared" si="25"/>
        <v>-4</v>
      </c>
      <c r="F27" s="43">
        <v>4</v>
      </c>
      <c r="G27" s="43">
        <v>58</v>
      </c>
      <c r="H27" s="43">
        <v>8</v>
      </c>
      <c r="I27" s="43">
        <v>144</v>
      </c>
      <c r="J27" s="63">
        <f t="shared" si="3"/>
        <v>-5.7146426006307962</v>
      </c>
      <c r="K27" s="63">
        <v>5.7146426006307962</v>
      </c>
      <c r="L27" s="63">
        <v>11.429285201261592</v>
      </c>
      <c r="M27" s="43">
        <f t="shared" si="26"/>
        <v>-31</v>
      </c>
      <c r="N27" s="43">
        <f t="shared" si="28"/>
        <v>35</v>
      </c>
      <c r="O27" s="47">
        <v>204</v>
      </c>
      <c r="P27" s="47">
        <v>9</v>
      </c>
      <c r="Q27" s="47">
        <v>26</v>
      </c>
      <c r="R27" s="47">
        <f t="shared" si="27"/>
        <v>66</v>
      </c>
      <c r="S27" s="47">
        <v>254</v>
      </c>
      <c r="T27" s="47">
        <v>30</v>
      </c>
      <c r="U27" s="47">
        <v>36</v>
      </c>
      <c r="V27" s="54">
        <v>-44.288480154888674</v>
      </c>
    </row>
    <row r="28" spans="1:22" ht="15" customHeight="1" x14ac:dyDescent="0.15">
      <c r="A28" s="5" t="s">
        <v>10</v>
      </c>
      <c r="B28" s="40">
        <f t="shared" si="23"/>
        <v>-10</v>
      </c>
      <c r="C28" s="40">
        <v>-6</v>
      </c>
      <c r="D28" s="40">
        <f t="shared" si="24"/>
        <v>-51</v>
      </c>
      <c r="E28" s="40">
        <f t="shared" si="25"/>
        <v>0</v>
      </c>
      <c r="F28" s="40">
        <v>1</v>
      </c>
      <c r="G28" s="40">
        <v>10</v>
      </c>
      <c r="H28" s="40">
        <v>1</v>
      </c>
      <c r="I28" s="40">
        <v>52</v>
      </c>
      <c r="J28" s="61">
        <f t="shared" si="3"/>
        <v>0</v>
      </c>
      <c r="K28" s="61">
        <v>3.6929782961849318</v>
      </c>
      <c r="L28" s="61">
        <v>3.6929782961849318</v>
      </c>
      <c r="M28" s="40">
        <f t="shared" si="26"/>
        <v>-10</v>
      </c>
      <c r="N28" s="40">
        <f t="shared" si="28"/>
        <v>9</v>
      </c>
      <c r="O28" s="40">
        <v>89</v>
      </c>
      <c r="P28" s="40">
        <v>7</v>
      </c>
      <c r="Q28" s="40">
        <v>2</v>
      </c>
      <c r="R28" s="40">
        <f t="shared" si="27"/>
        <v>19</v>
      </c>
      <c r="S28" s="40">
        <v>98</v>
      </c>
      <c r="T28" s="40">
        <v>12</v>
      </c>
      <c r="U28" s="40">
        <v>7</v>
      </c>
      <c r="V28" s="48">
        <v>-36.929782961849305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0</v>
      </c>
      <c r="D29" s="42">
        <f t="shared" si="24"/>
        <v>-56</v>
      </c>
      <c r="E29" s="42">
        <f t="shared" si="25"/>
        <v>-3</v>
      </c>
      <c r="F29" s="42">
        <v>6</v>
      </c>
      <c r="G29" s="42">
        <v>59</v>
      </c>
      <c r="H29" s="42">
        <v>9</v>
      </c>
      <c r="I29" s="42">
        <v>126</v>
      </c>
      <c r="J29" s="62">
        <f t="shared" si="3"/>
        <v>-4.2226221791499388</v>
      </c>
      <c r="K29" s="62">
        <v>8.4452443582998757</v>
      </c>
      <c r="L29" s="62">
        <v>12.667866537449815</v>
      </c>
      <c r="M29" s="42">
        <f t="shared" si="26"/>
        <v>-2</v>
      </c>
      <c r="N29" s="42">
        <f t="shared" si="28"/>
        <v>41</v>
      </c>
      <c r="O29" s="42">
        <v>276</v>
      </c>
      <c r="P29" s="42">
        <v>18</v>
      </c>
      <c r="Q29" s="42">
        <v>23</v>
      </c>
      <c r="R29" s="42">
        <f t="shared" si="27"/>
        <v>43</v>
      </c>
      <c r="S29" s="42">
        <v>265</v>
      </c>
      <c r="T29" s="42">
        <v>29</v>
      </c>
      <c r="U29" s="42">
        <v>14</v>
      </c>
      <c r="V29" s="49">
        <v>-2.815081452766627</v>
      </c>
    </row>
    <row r="30" spans="1:22" ht="15" customHeight="1" x14ac:dyDescent="0.15">
      <c r="A30" s="3" t="s">
        <v>8</v>
      </c>
      <c r="B30" s="42">
        <f t="shared" si="23"/>
        <v>-30</v>
      </c>
      <c r="C30" s="42">
        <v>-20</v>
      </c>
      <c r="D30" s="42">
        <f t="shared" si="24"/>
        <v>-101</v>
      </c>
      <c r="E30" s="42">
        <f t="shared" si="25"/>
        <v>-6</v>
      </c>
      <c r="F30" s="42">
        <v>4</v>
      </c>
      <c r="G30" s="42">
        <v>54</v>
      </c>
      <c r="H30" s="42">
        <v>10</v>
      </c>
      <c r="I30" s="42">
        <v>139</v>
      </c>
      <c r="J30" s="62">
        <f t="shared" si="3"/>
        <v>-8.1237052382361643</v>
      </c>
      <c r="K30" s="62">
        <v>5.4158034921574423</v>
      </c>
      <c r="L30" s="62">
        <v>13.539508730393607</v>
      </c>
      <c r="M30" s="42">
        <f t="shared" si="26"/>
        <v>-24</v>
      </c>
      <c r="N30" s="42">
        <f t="shared" si="28"/>
        <v>50</v>
      </c>
      <c r="O30" s="42">
        <v>292</v>
      </c>
      <c r="P30" s="42">
        <v>32</v>
      </c>
      <c r="Q30" s="42">
        <v>18</v>
      </c>
      <c r="R30" s="42">
        <f t="shared" si="27"/>
        <v>74</v>
      </c>
      <c r="S30" s="42">
        <v>308</v>
      </c>
      <c r="T30" s="42">
        <v>40</v>
      </c>
      <c r="U30" s="42">
        <v>34</v>
      </c>
      <c r="V30" s="49">
        <v>-32.494820952944679</v>
      </c>
    </row>
    <row r="31" spans="1:22" ht="15" customHeight="1" x14ac:dyDescent="0.15">
      <c r="A31" s="1" t="s">
        <v>7</v>
      </c>
      <c r="B31" s="43">
        <f t="shared" si="23"/>
        <v>-22</v>
      </c>
      <c r="C31" s="43">
        <v>3</v>
      </c>
      <c r="D31" s="43">
        <f t="shared" si="24"/>
        <v>-122</v>
      </c>
      <c r="E31" s="43">
        <f t="shared" si="25"/>
        <v>-8</v>
      </c>
      <c r="F31" s="43">
        <v>0</v>
      </c>
      <c r="G31" s="43">
        <v>40</v>
      </c>
      <c r="H31" s="43">
        <v>8</v>
      </c>
      <c r="I31" s="43">
        <v>125</v>
      </c>
      <c r="J31" s="63">
        <f t="shared" si="3"/>
        <v>-12.857556888541493</v>
      </c>
      <c r="K31" s="63">
        <v>0</v>
      </c>
      <c r="L31" s="63">
        <v>12.857556888541493</v>
      </c>
      <c r="M31" s="43">
        <f t="shared" si="26"/>
        <v>-14</v>
      </c>
      <c r="N31" s="43">
        <f t="shared" si="28"/>
        <v>27</v>
      </c>
      <c r="O31" s="43">
        <v>166</v>
      </c>
      <c r="P31" s="43">
        <v>11</v>
      </c>
      <c r="Q31" s="43">
        <v>16</v>
      </c>
      <c r="R31" s="43">
        <f t="shared" si="27"/>
        <v>41</v>
      </c>
      <c r="S31" s="43">
        <v>203</v>
      </c>
      <c r="T31" s="43">
        <v>24</v>
      </c>
      <c r="U31" s="43">
        <v>17</v>
      </c>
      <c r="V31" s="53">
        <v>-22.500724554947624</v>
      </c>
    </row>
    <row r="32" spans="1:22" ht="15" customHeight="1" x14ac:dyDescent="0.15">
      <c r="A32" s="5" t="s">
        <v>6</v>
      </c>
      <c r="B32" s="40">
        <f t="shared" si="23"/>
        <v>-11</v>
      </c>
      <c r="C32" s="40">
        <v>3</v>
      </c>
      <c r="D32" s="40">
        <f t="shared" si="24"/>
        <v>-7</v>
      </c>
      <c r="E32" s="40">
        <f t="shared" si="25"/>
        <v>-3</v>
      </c>
      <c r="F32" s="40">
        <v>0</v>
      </c>
      <c r="G32" s="40">
        <v>18</v>
      </c>
      <c r="H32" s="40">
        <v>3</v>
      </c>
      <c r="I32" s="40">
        <v>15</v>
      </c>
      <c r="J32" s="61">
        <f t="shared" si="3"/>
        <v>-18.860146346490779</v>
      </c>
      <c r="K32" s="61">
        <v>0</v>
      </c>
      <c r="L32" s="61">
        <v>18.860146346490779</v>
      </c>
      <c r="M32" s="40">
        <f t="shared" si="26"/>
        <v>-8</v>
      </c>
      <c r="N32" s="40">
        <f t="shared" si="28"/>
        <v>10</v>
      </c>
      <c r="O32" s="41">
        <v>81</v>
      </c>
      <c r="P32" s="41">
        <v>7</v>
      </c>
      <c r="Q32" s="41">
        <v>3</v>
      </c>
      <c r="R32" s="41">
        <f t="shared" si="27"/>
        <v>18</v>
      </c>
      <c r="S32" s="41">
        <v>91</v>
      </c>
      <c r="T32" s="41">
        <v>8</v>
      </c>
      <c r="U32" s="41">
        <v>10</v>
      </c>
      <c r="V32" s="52">
        <v>-50.293723590642074</v>
      </c>
    </row>
    <row r="33" spans="1:22" ht="15" customHeight="1" x14ac:dyDescent="0.15">
      <c r="A33" s="3" t="s">
        <v>5</v>
      </c>
      <c r="B33" s="42">
        <f t="shared" si="23"/>
        <v>-27</v>
      </c>
      <c r="C33" s="42">
        <v>-13</v>
      </c>
      <c r="D33" s="42">
        <f t="shared" si="24"/>
        <v>-130</v>
      </c>
      <c r="E33" s="42">
        <f>F33-H33</f>
        <v>-19</v>
      </c>
      <c r="F33" s="42">
        <v>2</v>
      </c>
      <c r="G33" s="42">
        <v>40</v>
      </c>
      <c r="H33" s="42">
        <v>21</v>
      </c>
      <c r="I33" s="42">
        <v>161</v>
      </c>
      <c r="J33" s="62">
        <f t="shared" si="3"/>
        <v>-27.707828637001143</v>
      </c>
      <c r="K33" s="62">
        <v>2.9166135407369627</v>
      </c>
      <c r="L33" s="62">
        <v>30.624442177738107</v>
      </c>
      <c r="M33" s="42">
        <f>N33-R33</f>
        <v>-8</v>
      </c>
      <c r="N33" s="42">
        <f t="shared" si="28"/>
        <v>27</v>
      </c>
      <c r="O33" s="42">
        <v>206</v>
      </c>
      <c r="P33" s="42">
        <v>13</v>
      </c>
      <c r="Q33" s="42">
        <v>14</v>
      </c>
      <c r="R33" s="42">
        <f t="shared" si="27"/>
        <v>35</v>
      </c>
      <c r="S33" s="42">
        <v>215</v>
      </c>
      <c r="T33" s="42">
        <v>17</v>
      </c>
      <c r="U33" s="42">
        <v>18</v>
      </c>
      <c r="V33" s="49">
        <v>-11.666454162947858</v>
      </c>
    </row>
    <row r="34" spans="1:22" ht="15" customHeight="1" x14ac:dyDescent="0.15">
      <c r="A34" s="3" t="s">
        <v>4</v>
      </c>
      <c r="B34" s="42">
        <f t="shared" si="23"/>
        <v>-30</v>
      </c>
      <c r="C34" s="42">
        <v>-33</v>
      </c>
      <c r="D34" s="42">
        <f t="shared" si="24"/>
        <v>-98</v>
      </c>
      <c r="E34" s="42">
        <f t="shared" si="25"/>
        <v>-11</v>
      </c>
      <c r="F34" s="42">
        <v>2</v>
      </c>
      <c r="G34" s="42">
        <v>20</v>
      </c>
      <c r="H34" s="42">
        <v>13</v>
      </c>
      <c r="I34" s="42">
        <v>90</v>
      </c>
      <c r="J34" s="62">
        <f t="shared" si="3"/>
        <v>-23.842659765363596</v>
      </c>
      <c r="K34" s="62">
        <v>4.3350290482479252</v>
      </c>
      <c r="L34" s="62">
        <v>28.177688813611521</v>
      </c>
      <c r="M34" s="42">
        <f t="shared" si="26"/>
        <v>-19</v>
      </c>
      <c r="N34" s="42">
        <f t="shared" si="28"/>
        <v>11</v>
      </c>
      <c r="O34" s="42">
        <v>119</v>
      </c>
      <c r="P34" s="42">
        <v>4</v>
      </c>
      <c r="Q34" s="42">
        <v>7</v>
      </c>
      <c r="R34" s="42">
        <f t="shared" si="27"/>
        <v>30</v>
      </c>
      <c r="S34" s="42">
        <v>147</v>
      </c>
      <c r="T34" s="42">
        <v>18</v>
      </c>
      <c r="U34" s="42">
        <v>12</v>
      </c>
      <c r="V34" s="49">
        <v>-41.182775958355293</v>
      </c>
    </row>
    <row r="35" spans="1:22" ht="15" customHeight="1" x14ac:dyDescent="0.15">
      <c r="A35" s="1" t="s">
        <v>3</v>
      </c>
      <c r="B35" s="43">
        <f t="shared" si="23"/>
        <v>-1</v>
      </c>
      <c r="C35" s="43">
        <v>0</v>
      </c>
      <c r="D35" s="43">
        <f t="shared" si="24"/>
        <v>-50</v>
      </c>
      <c r="E35" s="43">
        <f t="shared" si="25"/>
        <v>-4</v>
      </c>
      <c r="F35" s="43">
        <v>3</v>
      </c>
      <c r="G35" s="43">
        <v>40</v>
      </c>
      <c r="H35" s="43">
        <v>7</v>
      </c>
      <c r="I35" s="43">
        <v>85</v>
      </c>
      <c r="J35" s="63">
        <f t="shared" si="3"/>
        <v>-8.4166470239908939</v>
      </c>
      <c r="K35" s="63">
        <v>6.3124852679931704</v>
      </c>
      <c r="L35" s="63">
        <v>14.729132291984063</v>
      </c>
      <c r="M35" s="43">
        <f t="shared" si="26"/>
        <v>3</v>
      </c>
      <c r="N35" s="43">
        <f t="shared" si="28"/>
        <v>33</v>
      </c>
      <c r="O35" s="47">
        <v>171</v>
      </c>
      <c r="P35" s="47">
        <v>7</v>
      </c>
      <c r="Q35" s="47">
        <v>26</v>
      </c>
      <c r="R35" s="47">
        <f t="shared" si="27"/>
        <v>30</v>
      </c>
      <c r="S35" s="47">
        <v>176</v>
      </c>
      <c r="T35" s="47">
        <v>15</v>
      </c>
      <c r="U35" s="47">
        <v>15</v>
      </c>
      <c r="V35" s="54">
        <v>6.3124852679931536</v>
      </c>
    </row>
    <row r="36" spans="1:22" ht="15" customHeight="1" x14ac:dyDescent="0.15">
      <c r="A36" s="5" t="s">
        <v>2</v>
      </c>
      <c r="B36" s="40">
        <f t="shared" si="23"/>
        <v>-12</v>
      </c>
      <c r="C36" s="40">
        <v>-7</v>
      </c>
      <c r="D36" s="40">
        <f t="shared" si="24"/>
        <v>-70</v>
      </c>
      <c r="E36" s="40">
        <f t="shared" si="25"/>
        <v>-2</v>
      </c>
      <c r="F36" s="40">
        <v>2</v>
      </c>
      <c r="G36" s="40">
        <v>8</v>
      </c>
      <c r="H36" s="40">
        <v>4</v>
      </c>
      <c r="I36" s="40">
        <v>63</v>
      </c>
      <c r="J36" s="61">
        <f t="shared" si="3"/>
        <v>-10.836577891604612</v>
      </c>
      <c r="K36" s="61">
        <v>10.836577891604612</v>
      </c>
      <c r="L36" s="61">
        <v>21.673155783209225</v>
      </c>
      <c r="M36" s="40">
        <f t="shared" si="26"/>
        <v>-10</v>
      </c>
      <c r="N36" s="40">
        <f t="shared" si="28"/>
        <v>8</v>
      </c>
      <c r="O36" s="40">
        <v>46</v>
      </c>
      <c r="P36" s="40">
        <v>2</v>
      </c>
      <c r="Q36" s="40">
        <v>6</v>
      </c>
      <c r="R36" s="40">
        <f t="shared" si="27"/>
        <v>18</v>
      </c>
      <c r="S36" s="40">
        <v>61</v>
      </c>
      <c r="T36" s="40">
        <v>11</v>
      </c>
      <c r="U36" s="40">
        <v>7</v>
      </c>
      <c r="V36" s="48">
        <v>-54.182889458023084</v>
      </c>
    </row>
    <row r="37" spans="1:22" ht="15" customHeight="1" x14ac:dyDescent="0.15">
      <c r="A37" s="3" t="s">
        <v>1</v>
      </c>
      <c r="B37" s="42">
        <f t="shared" si="23"/>
        <v>-3</v>
      </c>
      <c r="C37" s="42">
        <v>-3</v>
      </c>
      <c r="D37" s="42">
        <f t="shared" si="24"/>
        <v>-32</v>
      </c>
      <c r="E37" s="42">
        <f t="shared" si="25"/>
        <v>-5</v>
      </c>
      <c r="F37" s="42">
        <v>0</v>
      </c>
      <c r="G37" s="42">
        <v>7</v>
      </c>
      <c r="H37" s="42">
        <v>5</v>
      </c>
      <c r="I37" s="42">
        <v>33</v>
      </c>
      <c r="J37" s="62">
        <f t="shared" si="3"/>
        <v>-37.816949432745758</v>
      </c>
      <c r="K37" s="62">
        <v>0</v>
      </c>
      <c r="L37" s="62">
        <v>37.816949432745758</v>
      </c>
      <c r="M37" s="42">
        <f t="shared" si="26"/>
        <v>2</v>
      </c>
      <c r="N37" s="42">
        <f t="shared" si="28"/>
        <v>8</v>
      </c>
      <c r="O37" s="42">
        <v>43</v>
      </c>
      <c r="P37" s="42">
        <v>2</v>
      </c>
      <c r="Q37" s="42">
        <v>6</v>
      </c>
      <c r="R37" s="42">
        <f t="shared" si="27"/>
        <v>6</v>
      </c>
      <c r="S37" s="42">
        <v>49</v>
      </c>
      <c r="T37" s="42">
        <v>5</v>
      </c>
      <c r="U37" s="42">
        <v>1</v>
      </c>
      <c r="V37" s="49">
        <v>15.126779773098299</v>
      </c>
    </row>
    <row r="38" spans="1:22" ht="15" customHeight="1" x14ac:dyDescent="0.15">
      <c r="A38" s="1" t="s">
        <v>0</v>
      </c>
      <c r="B38" s="43">
        <f t="shared" si="23"/>
        <v>-12</v>
      </c>
      <c r="C38" s="43">
        <v>-11</v>
      </c>
      <c r="D38" s="43">
        <f t="shared" si="24"/>
        <v>-57</v>
      </c>
      <c r="E38" s="43">
        <f t="shared" si="25"/>
        <v>-4</v>
      </c>
      <c r="F38" s="43">
        <v>0</v>
      </c>
      <c r="G38" s="43">
        <v>5</v>
      </c>
      <c r="H38" s="43">
        <v>4</v>
      </c>
      <c r="I38" s="43">
        <v>31</v>
      </c>
      <c r="J38" s="63">
        <f t="shared" si="3"/>
        <v>-33.117676333529381</v>
      </c>
      <c r="K38" s="63">
        <v>0</v>
      </c>
      <c r="L38" s="63">
        <v>33.117676333529381</v>
      </c>
      <c r="M38" s="43">
        <f t="shared" si="26"/>
        <v>-8</v>
      </c>
      <c r="N38" s="43">
        <f t="shared" si="28"/>
        <v>2</v>
      </c>
      <c r="O38" s="43">
        <v>24</v>
      </c>
      <c r="P38" s="43">
        <v>2</v>
      </c>
      <c r="Q38" s="43">
        <v>0</v>
      </c>
      <c r="R38" s="43">
        <f t="shared" si="27"/>
        <v>10</v>
      </c>
      <c r="S38" s="43">
        <v>55</v>
      </c>
      <c r="T38" s="43">
        <v>3</v>
      </c>
      <c r="U38" s="43">
        <v>7</v>
      </c>
      <c r="V38" s="53">
        <v>-66.235352667058777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hakumatsukasa</cp:lastModifiedBy>
  <cp:lastPrinted>2017-11-02T09:41:08Z</cp:lastPrinted>
  <dcterms:created xsi:type="dcterms:W3CDTF">2017-09-15T07:21:02Z</dcterms:created>
  <dcterms:modified xsi:type="dcterms:W3CDTF">2020-04-17T07:44:49Z</dcterms:modified>
</cp:coreProperties>
</file>